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UsersData\hrozenskab\Desktop\WS\"/>
    </mc:Choice>
  </mc:AlternateContent>
  <bookViews>
    <workbookView xWindow="0" yWindow="0" windowWidth="28800" windowHeight="12000" tabRatio="687" firstSheet="2" activeTab="5"/>
  </bookViews>
  <sheets>
    <sheet name="Výdavky na obranu (mil. USD)" sheetId="1" r:id="rId1"/>
    <sheet name="Výdavky na obranu (% HDP)" sheetId="9" r:id="rId2"/>
    <sheet name="Výdavky na rozvoj" sheetId="2" r:id="rId3"/>
    <sheet name="Výdavky na R&amp;D (mil. EUR)" sheetId="3" r:id="rId4"/>
    <sheet name="Výdavky na R&amp;D (% HDP)" sheetId="10" r:id="rId5"/>
    <sheet name="WoS - výstupy" sheetId="4" r:id="rId6"/>
    <sheet name="Rozvoj obrany - rozpočet" sheetId="5" r:id="rId7"/>
    <sheet name="Hodnotenie programových cieľov" sheetId="11" r:id="rId8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2" i="9" l="1"/>
  <c r="D32" i="9"/>
  <c r="E32" i="9"/>
  <c r="F32" i="9"/>
  <c r="G32" i="9"/>
  <c r="H32" i="9"/>
  <c r="I32" i="9"/>
  <c r="B32" i="9"/>
  <c r="C19" i="11" l="1"/>
  <c r="D19" i="11"/>
  <c r="E19" i="11"/>
  <c r="F19" i="11"/>
  <c r="B19" i="11"/>
  <c r="F8" i="11"/>
  <c r="D8" i="11"/>
  <c r="E8" i="11"/>
  <c r="C8" i="11"/>
  <c r="B8" i="11"/>
  <c r="G19" i="11" l="1"/>
  <c r="G8" i="11"/>
  <c r="F46" i="4"/>
  <c r="B77" i="4"/>
</calcChain>
</file>

<file path=xl/sharedStrings.xml><?xml version="1.0" encoding="utf-8"?>
<sst xmlns="http://schemas.openxmlformats.org/spreadsheetml/2006/main" count="440" uniqueCount="175">
  <si>
    <t>2004</t>
  </si>
  <si>
    <t>2005</t>
  </si>
  <si>
    <t>2006</t>
  </si>
  <si>
    <t>2007</t>
  </si>
  <si>
    <t>2008</t>
  </si>
  <si>
    <t>2009</t>
  </si>
  <si>
    <t>2010</t>
  </si>
  <si>
    <t>2011</t>
  </si>
  <si>
    <t>2012</t>
  </si>
  <si>
    <t>2013</t>
  </si>
  <si>
    <t>2014</t>
  </si>
  <si>
    <t>2015</t>
  </si>
  <si>
    <t>2016</t>
  </si>
  <si>
    <t>2017</t>
  </si>
  <si>
    <t>Cyprus</t>
  </si>
  <si>
    <t>Malta</t>
  </si>
  <si>
    <t>:</t>
  </si>
  <si>
    <t>2018</t>
  </si>
  <si>
    <t>SR</t>
  </si>
  <si>
    <t>Rozvoj obrany (main equipment)</t>
  </si>
  <si>
    <t>Personál</t>
  </si>
  <si>
    <t>Infraštruktúra</t>
  </si>
  <si>
    <t>Iné</t>
  </si>
  <si>
    <t>ČR</t>
  </si>
  <si>
    <t>MR</t>
  </si>
  <si>
    <t>PL</t>
  </si>
  <si>
    <t>Nemecko</t>
  </si>
  <si>
    <t>Holandsko</t>
  </si>
  <si>
    <t>Dánsko</t>
  </si>
  <si>
    <t>Švédsko</t>
  </si>
  <si>
    <t>Česká republika</t>
  </si>
  <si>
    <t>Taliansko</t>
  </si>
  <si>
    <t>Španielsko</t>
  </si>
  <si>
    <t>Belgicko</t>
  </si>
  <si>
    <t>Francúzsko</t>
  </si>
  <si>
    <t>Slovensko</t>
  </si>
  <si>
    <t>Fínsko</t>
  </si>
  <si>
    <t>Írsko</t>
  </si>
  <si>
    <t>Grécko</t>
  </si>
  <si>
    <t>Bulharsko</t>
  </si>
  <si>
    <t>Poľsko</t>
  </si>
  <si>
    <t>Portugalsko</t>
  </si>
  <si>
    <t>Estónsko</t>
  </si>
  <si>
    <t>Litva</t>
  </si>
  <si>
    <t>Luxembursko</t>
  </si>
  <si>
    <t>Chorvátsko</t>
  </si>
  <si>
    <t>Rumunsko</t>
  </si>
  <si>
    <t>USA</t>
  </si>
  <si>
    <t>PAKISTAN</t>
  </si>
  <si>
    <t>INDIA</t>
  </si>
  <si>
    <t>WALES</t>
  </si>
  <si>
    <t>TAIWAN</t>
  </si>
  <si>
    <t>VIETNAM</t>
  </si>
  <si>
    <t>EGYPT</t>
  </si>
  <si>
    <t>KYRGYZSTAN</t>
  </si>
  <si>
    <t>LESOTHO</t>
  </si>
  <si>
    <t>MALI</t>
  </si>
  <si>
    <t>ZAMBIA</t>
  </si>
  <si>
    <t>ZIMBABWE</t>
  </si>
  <si>
    <t>Počet cieľov</t>
  </si>
  <si>
    <t>Splnených</t>
  </si>
  <si>
    <t>Nesplnených</t>
  </si>
  <si>
    <t>Čiastočne splnených</t>
  </si>
  <si>
    <t>Nehodnotené</t>
  </si>
  <si>
    <t>Schválený rozpočet v €</t>
  </si>
  <si>
    <t>Upravený rozpočet (UR) v €</t>
  </si>
  <si>
    <t>Čerpanie k 31.12. v €</t>
  </si>
  <si>
    <t>% čerpania k UR</t>
  </si>
  <si>
    <t>Lotyšsko</t>
  </si>
  <si>
    <t>Maďarsko</t>
  </si>
  <si>
    <t>Rakúsko</t>
  </si>
  <si>
    <t>Slovinsko</t>
  </si>
  <si>
    <t>Spojené kráľovstvo</t>
  </si>
  <si>
    <t>ŠTÁT</t>
  </si>
  <si>
    <t>EÚ 28</t>
  </si>
  <si>
    <t>Výdavky štátov na rozvoj obrany (% z celkových výdavkov na obranu)</t>
  </si>
  <si>
    <t>Zdroj: NATO, 2019</t>
  </si>
  <si>
    <t>Výdavky štátov na obranu v % HDP</t>
  </si>
  <si>
    <t>Výstupy štátov registrované vo WoS (kľúčové slovo: security)</t>
  </si>
  <si>
    <t>POČET ZÁZNAMOV</t>
  </si>
  <si>
    <t>%</t>
  </si>
  <si>
    <t>Spolu</t>
  </si>
  <si>
    <t>Zdroj: Web of Science</t>
  </si>
  <si>
    <t>Dátum poslednej aktualizácie: 16.07.2019</t>
  </si>
  <si>
    <t>Výstupy štátov registrované vo WoS (kľúčové slovo: defence/defense)</t>
  </si>
  <si>
    <t>ANGLICKO</t>
  </si>
  <si>
    <t>RUSKO</t>
  </si>
  <si>
    <t>AUSTRÁLIA</t>
  </si>
  <si>
    <t>TALIANSKO</t>
  </si>
  <si>
    <t>KANADA</t>
  </si>
  <si>
    <t>HOLANDSKO</t>
  </si>
  <si>
    <t>NÓRSKO</t>
  </si>
  <si>
    <t>BELGICKO</t>
  </si>
  <si>
    <t>ŠPANIELSKO</t>
  </si>
  <si>
    <t>FRANCÚZSKO</t>
  </si>
  <si>
    <t>ŠKÓTSKO</t>
  </si>
  <si>
    <t>BRAZÍLIA</t>
  </si>
  <si>
    <t>KOLUMBIA</t>
  </si>
  <si>
    <t>DÁNSKO</t>
  </si>
  <si>
    <t>IZRAEL</t>
  </si>
  <si>
    <t>SINGAPÚR</t>
  </si>
  <si>
    <t>ŠVÉDSKO</t>
  </si>
  <si>
    <t>ČILE</t>
  </si>
  <si>
    <t>MEXIKO</t>
  </si>
  <si>
    <t>ČĽR</t>
  </si>
  <si>
    <t>ČESKO</t>
  </si>
  <si>
    <t>NEMECKO</t>
  </si>
  <si>
    <t>JAPONSKO</t>
  </si>
  <si>
    <t>SLOVENSKO</t>
  </si>
  <si>
    <t>JAR</t>
  </si>
  <si>
    <t>UKRAJINA</t>
  </si>
  <si>
    <t>ARGENTÍNA</t>
  </si>
  <si>
    <t>BOSNA A HERCEGOVINA</t>
  </si>
  <si>
    <t>BULHARSKO</t>
  </si>
  <si>
    <t>EKVÁDOR</t>
  </si>
  <si>
    <t>GRÉCKO</t>
  </si>
  <si>
    <t>LIBANON</t>
  </si>
  <si>
    <t>MALAJZIA</t>
  </si>
  <si>
    <t>NOVÝ ZÉLAND</t>
  </si>
  <si>
    <t>FILIPÍNY</t>
  </si>
  <si>
    <t>JUŽNÁ KÓREA</t>
  </si>
  <si>
    <t>ŠVAJČIARSKO</t>
  </si>
  <si>
    <t>THAJSKO</t>
  </si>
  <si>
    <t>TURECKO</t>
  </si>
  <si>
    <t>FÍNSKO</t>
  </si>
  <si>
    <t>ÍRSKO</t>
  </si>
  <si>
    <t>INDONÉZIA</t>
  </si>
  <si>
    <t>RAKÚSKO</t>
  </si>
  <si>
    <t>POĽSKO</t>
  </si>
  <si>
    <t>PORTUGALSKO</t>
  </si>
  <si>
    <t>UAE</t>
  </si>
  <si>
    <t>ESTÓNSKO</t>
  </si>
  <si>
    <t>ISLAND</t>
  </si>
  <si>
    <t>BRUNEJ</t>
  </si>
  <si>
    <t>CHORVÁTSKO</t>
  </si>
  <si>
    <t>FIDŽI</t>
  </si>
  <si>
    <t>JAMAJKA</t>
  </si>
  <si>
    <t>KAZACHSTAN</t>
  </si>
  <si>
    <t>KEŇA</t>
  </si>
  <si>
    <t>LITVA</t>
  </si>
  <si>
    <t>LUXEMBURSKO</t>
  </si>
  <si>
    <t>MACEDÓNSKO</t>
  </si>
  <si>
    <t>NOVÁ KALEDÓNIA</t>
  </si>
  <si>
    <t>NIGÉRIA</t>
  </si>
  <si>
    <t>SEVERNÉ ÍRSKO</t>
  </si>
  <si>
    <t>KATAR</t>
  </si>
  <si>
    <t>RUMUNSKO</t>
  </si>
  <si>
    <t>SAUDSKÁ ARÁBIA</t>
  </si>
  <si>
    <t>ŠALAMÚNOVE OSTROVY</t>
  </si>
  <si>
    <t>100%*</t>
  </si>
  <si>
    <t>* prípadné nepresnosti sú spôsobené zaokrúhľovaním</t>
  </si>
  <si>
    <t>Vyhodnotenie plnenia programových cieľov podprogramu Rozvoj VTM (09505)</t>
  </si>
  <si>
    <t>Vyhodnotenie plnenia programových cieľov podprogramu Rozvoj KIS (09506)</t>
  </si>
  <si>
    <t>Výdavky štátov na R&amp;D v oblasti obrany v mil. EUR</t>
  </si>
  <si>
    <t>Výdavky štátov na R&amp;D v oblasti obrany v % HDP</t>
  </si>
  <si>
    <t>% splnených cieľov za daný rok</t>
  </si>
  <si>
    <t>AVERAGE</t>
  </si>
  <si>
    <t>Dátum poslednej aktualizácie: 07.05.2020</t>
  </si>
  <si>
    <t>Rozpočet MO SR - program rozvoj obrany 095 (podľa Návrhu záverečného účtu kapitoly MO SR)</t>
  </si>
  <si>
    <t>2019e</t>
  </si>
  <si>
    <t>2020e</t>
  </si>
  <si>
    <t>Albánsko</t>
  </si>
  <si>
    <t>Kanada</t>
  </si>
  <si>
    <t>Čierna hora</t>
  </si>
  <si>
    <t>Severné Macedónsko</t>
  </si>
  <si>
    <t>Nórsko</t>
  </si>
  <si>
    <t>Turecko</t>
  </si>
  <si>
    <t>NATO spolu</t>
  </si>
  <si>
    <t>Výdavky štátov na obranu v mil. USD (bežné ceny)</t>
  </si>
  <si>
    <t>Zdroj: NATO, 2020</t>
  </si>
  <si>
    <t>NATO priemer</t>
  </si>
  <si>
    <t>e - údaj je odhad zdroja</t>
  </si>
  <si>
    <t>Zdroj: Eurostat, 2020</t>
  </si>
  <si>
    <t>https://www.mod.gov.sk/rozpocet-rozpoctovej-kapitoly-ministerstva-obrany-sr-na-rok-2019/?</t>
  </si>
  <si>
    <t>Zdroj: MO SR,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</si>
</sst>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"/>
    <numFmt numFmtId="165" formatCode="#,##0.000"/>
    <numFmt numFmtId="166" formatCode="0.000"/>
  </numFmts>
  <fonts count="16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1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12"/>
      <name val="Arial"/>
      <family val="2"/>
      <charset val="238"/>
    </font>
    <font>
      <b/>
      <sz val="12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0"/>
      <color rgb="FFFF0000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0"/>
      <color rgb="FF6CA644"/>
      <name val="Arial"/>
      <family val="2"/>
      <charset val="238"/>
    </font>
    <font>
      <b/>
      <sz val="12"/>
      <color rgb="FF6CA644"/>
      <name val="Arial"/>
      <family val="2"/>
      <charset val="238"/>
    </font>
    <font>
      <sz val="8"/>
      <color theme="1"/>
      <name val="Garamond"/>
      <family val="1"/>
    </font>
    <font>
      <b/>
      <sz val="8.5"/>
      <color theme="1"/>
      <name val="Garamond"/>
      <family val="1"/>
    </font>
    <font>
      <sz val="8.5"/>
      <color theme="1"/>
      <name val="Garamond"/>
      <family val="1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34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theme="6" tint="0.39997558519241921"/>
      </left>
      <right style="thin">
        <color theme="6" tint="0.39997558519241921"/>
      </right>
      <top style="thin">
        <color theme="6" tint="0.39997558519241921"/>
      </top>
      <bottom style="thin">
        <color theme="6" tint="0.39997558519241921"/>
      </bottom>
      <diagonal/>
    </border>
    <border>
      <left style="thin">
        <color theme="6" tint="0.39997558519241921"/>
      </left>
      <right style="thin">
        <color theme="6" tint="0.39997558519241921"/>
      </right>
      <top/>
      <bottom style="thin">
        <color theme="6" tint="0.39997558519241921"/>
      </bottom>
      <diagonal/>
    </border>
    <border>
      <left/>
      <right style="thin">
        <color theme="6" tint="0.39997558519241921"/>
      </right>
      <top style="thin">
        <color theme="6" tint="0.39997558519241921"/>
      </top>
      <bottom style="thin">
        <color theme="6" tint="0.39997558519241921"/>
      </bottom>
      <diagonal/>
    </border>
    <border>
      <left style="thin">
        <color theme="6" tint="0.39997558519241921"/>
      </left>
      <right style="medium">
        <color indexed="64"/>
      </right>
      <top style="thin">
        <color theme="6" tint="0.39997558519241921"/>
      </top>
      <bottom style="thin">
        <color theme="6" tint="0.39997558519241921"/>
      </bottom>
      <diagonal/>
    </border>
    <border>
      <left/>
      <right style="thin">
        <color theme="6" tint="0.39997558519241921"/>
      </right>
      <top style="thin">
        <color theme="6" tint="0.39997558519241921"/>
      </top>
      <bottom style="medium">
        <color indexed="64"/>
      </bottom>
      <diagonal/>
    </border>
    <border>
      <left style="thin">
        <color theme="6" tint="0.39997558519241921"/>
      </left>
      <right style="thin">
        <color theme="6" tint="0.39997558519241921"/>
      </right>
      <top style="thin">
        <color theme="6" tint="0.39997558519241921"/>
      </top>
      <bottom style="medium">
        <color indexed="64"/>
      </bottom>
      <diagonal/>
    </border>
    <border>
      <left style="thin">
        <color theme="6" tint="0.39997558519241921"/>
      </left>
      <right style="medium">
        <color indexed="64"/>
      </right>
      <top style="thin">
        <color theme="6" tint="0.39997558519241921"/>
      </top>
      <bottom style="medium">
        <color indexed="64"/>
      </bottom>
      <diagonal/>
    </border>
    <border>
      <left/>
      <right style="thin">
        <color theme="6" tint="0.39997558519241921"/>
      </right>
      <top/>
      <bottom style="thin">
        <color theme="6" tint="0.39997558519241921"/>
      </bottom>
      <diagonal/>
    </border>
    <border>
      <left style="thin">
        <color theme="6" tint="0.39997558519241921"/>
      </left>
      <right style="medium">
        <color indexed="64"/>
      </right>
      <top/>
      <bottom style="thin">
        <color theme="6" tint="0.3999755851924192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theme="6" tint="0.39997558519241921"/>
      </left>
      <right style="thin">
        <color theme="6" tint="0.39997558519241921"/>
      </right>
      <top style="medium">
        <color indexed="64"/>
      </top>
      <bottom style="thin">
        <color theme="6" tint="0.39997558519241921"/>
      </bottom>
      <diagonal/>
    </border>
    <border>
      <left style="thin">
        <color theme="6" tint="0.39997558519241921"/>
      </left>
      <right style="medium">
        <color indexed="64"/>
      </right>
      <top style="medium">
        <color indexed="64"/>
      </top>
      <bottom style="thin">
        <color theme="6" tint="0.39997558519241921"/>
      </bottom>
      <diagonal/>
    </border>
    <border>
      <left style="medium">
        <color indexed="64"/>
      </left>
      <right style="thin">
        <color theme="6" tint="0.39997558519241921"/>
      </right>
      <top style="medium">
        <color indexed="64"/>
      </top>
      <bottom style="thin">
        <color theme="6" tint="0.39997558519241921"/>
      </bottom>
      <diagonal/>
    </border>
    <border>
      <left style="medium">
        <color indexed="64"/>
      </left>
      <right style="thin">
        <color theme="6" tint="0.39997558519241921"/>
      </right>
      <top style="thin">
        <color theme="6" tint="0.39997558519241921"/>
      </top>
      <bottom style="thin">
        <color theme="6" tint="0.39997558519241921"/>
      </bottom>
      <diagonal/>
    </border>
    <border>
      <left style="medium">
        <color indexed="64"/>
      </left>
      <right style="thin">
        <color theme="6" tint="0.39997558519241921"/>
      </right>
      <top style="thin">
        <color theme="6" tint="0.39997558519241921"/>
      </top>
      <bottom style="medium">
        <color indexed="64"/>
      </bottom>
      <diagonal/>
    </border>
    <border>
      <left/>
      <right style="thin">
        <color theme="6" tint="0.39997558519241921"/>
      </right>
      <top style="medium">
        <color indexed="64"/>
      </top>
      <bottom style="thin">
        <color theme="6" tint="0.3999755851924192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theme="6" tint="0.39997558519241921"/>
      </right>
      <top style="thin">
        <color theme="6" tint="0.39997558519241921"/>
      </top>
      <bottom/>
      <diagonal/>
    </border>
    <border>
      <left style="thin">
        <color theme="6" tint="0.39997558519241921"/>
      </left>
      <right style="thin">
        <color theme="6" tint="0.39997558519241921"/>
      </right>
      <top style="thin">
        <color theme="6" tint="0.39997558519241921"/>
      </top>
      <bottom/>
      <diagonal/>
    </border>
    <border>
      <left style="thin">
        <color theme="6" tint="0.39997558519241921"/>
      </left>
      <right style="medium">
        <color indexed="64"/>
      </right>
      <top style="thin">
        <color theme="6" tint="0.39997558519241921"/>
      </top>
      <bottom/>
      <diagonal/>
    </border>
    <border>
      <left style="thin">
        <color theme="6" tint="0.39997558519241921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85">
    <xf numFmtId="0" fontId="0" fillId="0" borderId="0" xfId="0"/>
    <xf numFmtId="0" fontId="2" fillId="0" borderId="0" xfId="0" applyNumberFormat="1" applyFont="1" applyFill="1" applyBorder="1" applyAlignment="1"/>
    <xf numFmtId="0" fontId="4" fillId="0" borderId="0" xfId="0" applyFont="1"/>
    <xf numFmtId="0" fontId="5" fillId="0" borderId="0" xfId="0" applyFont="1"/>
    <xf numFmtId="0" fontId="3" fillId="2" borderId="7" xfId="0" applyNumberFormat="1" applyFont="1" applyFill="1" applyBorder="1" applyAlignment="1"/>
    <xf numFmtId="0" fontId="3" fillId="2" borderId="9" xfId="0" applyNumberFormat="1" applyFont="1" applyFill="1" applyBorder="1" applyAlignment="1"/>
    <xf numFmtId="0" fontId="3" fillId="0" borderId="0" xfId="0" applyNumberFormat="1" applyFont="1" applyFill="1" applyBorder="1" applyAlignment="1"/>
    <xf numFmtId="0" fontId="5" fillId="0" borderId="0" xfId="0" applyFont="1" applyBorder="1"/>
    <xf numFmtId="0" fontId="8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right" vertical="center"/>
    </xf>
    <xf numFmtId="0" fontId="5" fillId="0" borderId="12" xfId="0" applyFont="1" applyBorder="1" applyAlignment="1">
      <alignment horizontal="right" vertical="center"/>
    </xf>
    <xf numFmtId="0" fontId="8" fillId="0" borderId="0" xfId="0" applyFont="1"/>
    <xf numFmtId="0" fontId="5" fillId="0" borderId="15" xfId="0" applyFont="1" applyBorder="1" applyAlignment="1">
      <alignment horizontal="right" vertical="center"/>
    </xf>
    <xf numFmtId="0" fontId="5" fillId="0" borderId="17" xfId="0" applyFont="1" applyBorder="1" applyAlignment="1">
      <alignment horizontal="right" vertical="center"/>
    </xf>
    <xf numFmtId="0" fontId="5" fillId="0" borderId="18" xfId="0" applyFont="1" applyBorder="1" applyAlignment="1">
      <alignment horizontal="right" vertical="center"/>
    </xf>
    <xf numFmtId="0" fontId="5" fillId="0" borderId="11" xfId="0" applyFont="1" applyBorder="1"/>
    <xf numFmtId="0" fontId="5" fillId="0" borderId="8" xfId="0" applyFont="1" applyBorder="1" applyAlignment="1">
      <alignment horizontal="right" vertical="center"/>
    </xf>
    <xf numFmtId="0" fontId="5" fillId="0" borderId="3" xfId="0" applyFont="1" applyBorder="1" applyAlignment="1">
      <alignment horizontal="right" vertical="center"/>
    </xf>
    <xf numFmtId="0" fontId="8" fillId="0" borderId="9" xfId="0" applyFont="1" applyBorder="1" applyAlignment="1">
      <alignment horizontal="center" vertical="center"/>
    </xf>
    <xf numFmtId="0" fontId="5" fillId="0" borderId="13" xfId="0" applyFont="1" applyBorder="1" applyAlignment="1">
      <alignment horizontal="right" vertical="center"/>
    </xf>
    <xf numFmtId="0" fontId="5" fillId="0" borderId="20" xfId="0" applyFont="1" applyBorder="1" applyAlignment="1">
      <alignment horizontal="right" vertical="center"/>
    </xf>
    <xf numFmtId="0" fontId="8" fillId="2" borderId="21" xfId="0" applyFont="1" applyFill="1" applyBorder="1" applyAlignment="1">
      <alignment horizontal="center" vertical="center"/>
    </xf>
    <xf numFmtId="0" fontId="8" fillId="2" borderId="22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7" xfId="0" applyFont="1" applyFill="1" applyBorder="1" applyAlignment="1">
      <alignment horizontal="center" vertical="center"/>
    </xf>
    <xf numFmtId="0" fontId="9" fillId="0" borderId="14" xfId="0" applyFont="1" applyBorder="1" applyAlignment="1">
      <alignment horizontal="right" vertical="center"/>
    </xf>
    <xf numFmtId="0" fontId="9" fillId="0" borderId="0" xfId="0" applyFont="1" applyBorder="1"/>
    <xf numFmtId="165" fontId="2" fillId="0" borderId="0" xfId="0" applyNumberFormat="1" applyFont="1" applyFill="1" applyBorder="1" applyAlignment="1"/>
    <xf numFmtId="4" fontId="2" fillId="0" borderId="0" xfId="0" applyNumberFormat="1" applyFont="1" applyFill="1" applyBorder="1" applyAlignment="1"/>
    <xf numFmtId="0" fontId="3" fillId="2" borderId="8" xfId="0" applyNumberFormat="1" applyFont="1" applyFill="1" applyBorder="1" applyAlignment="1"/>
    <xf numFmtId="0" fontId="1" fillId="0" borderId="0" xfId="0" applyFont="1"/>
    <xf numFmtId="0" fontId="0" fillId="0" borderId="12" xfId="0" applyBorder="1"/>
    <xf numFmtId="164" fontId="2" fillId="0" borderId="0" xfId="0" applyNumberFormat="1" applyFont="1" applyFill="1" applyBorder="1" applyAlignment="1"/>
    <xf numFmtId="0" fontId="5" fillId="0" borderId="0" xfId="0" applyFont="1" applyAlignment="1">
      <alignment vertical="center"/>
    </xf>
    <xf numFmtId="0" fontId="7" fillId="0" borderId="0" xfId="0" applyFont="1"/>
    <xf numFmtId="0" fontId="8" fillId="0" borderId="0" xfId="0" applyFont="1" applyAlignment="1">
      <alignment horizontal="center"/>
    </xf>
    <xf numFmtId="0" fontId="5" fillId="0" borderId="0" xfId="0" applyFont="1" applyBorder="1" applyAlignment="1">
      <alignment vertical="center"/>
    </xf>
    <xf numFmtId="0" fontId="5" fillId="0" borderId="11" xfId="0" applyFont="1" applyBorder="1" applyAlignment="1">
      <alignment horizontal="right" vertical="center"/>
    </xf>
    <xf numFmtId="0" fontId="5" fillId="0" borderId="8" xfId="0" applyFont="1" applyBorder="1" applyAlignment="1">
      <alignment vertical="center"/>
    </xf>
    <xf numFmtId="0" fontId="8" fillId="2" borderId="8" xfId="0" applyFont="1" applyFill="1" applyBorder="1" applyAlignment="1">
      <alignment horizontal="center"/>
    </xf>
    <xf numFmtId="0" fontId="8" fillId="2" borderId="3" xfId="0" applyFont="1" applyFill="1" applyBorder="1" applyAlignment="1">
      <alignment horizontal="center"/>
    </xf>
    <xf numFmtId="166" fontId="5" fillId="0" borderId="11" xfId="0" applyNumberFormat="1" applyFont="1" applyBorder="1" applyAlignment="1">
      <alignment horizontal="right" vertical="center"/>
    </xf>
    <xf numFmtId="166" fontId="5" fillId="0" borderId="3" xfId="0" applyNumberFormat="1" applyFont="1" applyBorder="1" applyAlignment="1">
      <alignment horizontal="right" vertical="center"/>
    </xf>
    <xf numFmtId="0" fontId="7" fillId="0" borderId="0" xfId="0" applyFont="1" applyFill="1" applyBorder="1"/>
    <xf numFmtId="0" fontId="8" fillId="0" borderId="0" xfId="0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 vertical="center"/>
    </xf>
    <xf numFmtId="0" fontId="5" fillId="0" borderId="0" xfId="0" applyFont="1" applyFill="1" applyBorder="1"/>
    <xf numFmtId="0" fontId="5" fillId="0" borderId="0" xfId="0" applyFont="1" applyFill="1" applyBorder="1" applyAlignment="1">
      <alignment vertical="center"/>
    </xf>
    <xf numFmtId="0" fontId="10" fillId="3" borderId="9" xfId="0" applyFont="1" applyFill="1" applyBorder="1" applyAlignment="1">
      <alignment vertical="center"/>
    </xf>
    <xf numFmtId="0" fontId="10" fillId="3" borderId="0" xfId="0" applyFont="1" applyFill="1" applyBorder="1" applyAlignment="1">
      <alignment vertical="center"/>
    </xf>
    <xf numFmtId="166" fontId="10" fillId="3" borderId="11" xfId="0" applyNumberFormat="1" applyFont="1" applyFill="1" applyBorder="1" applyAlignment="1">
      <alignment horizontal="right" vertical="center"/>
    </xf>
    <xf numFmtId="0" fontId="10" fillId="3" borderId="11" xfId="0" applyFont="1" applyFill="1" applyBorder="1" applyAlignment="1">
      <alignment horizontal="right" vertical="center"/>
    </xf>
    <xf numFmtId="4" fontId="5" fillId="0" borderId="12" xfId="0" applyNumberFormat="1" applyFont="1" applyBorder="1" applyAlignment="1">
      <alignment horizontal="right" vertical="center" wrapText="1"/>
    </xf>
    <xf numFmtId="3" fontId="5" fillId="0" borderId="12" xfId="0" applyNumberFormat="1" applyFont="1" applyBorder="1" applyAlignment="1">
      <alignment horizontal="right" vertical="center" wrapText="1"/>
    </xf>
    <xf numFmtId="0" fontId="8" fillId="2" borderId="0" xfId="0" applyFont="1" applyFill="1" applyBorder="1" applyAlignment="1">
      <alignment horizontal="center" vertical="center" wrapText="1"/>
    </xf>
    <xf numFmtId="4" fontId="5" fillId="0" borderId="23" xfId="0" applyNumberFormat="1" applyFont="1" applyBorder="1" applyAlignment="1">
      <alignment horizontal="right" vertical="center" wrapText="1"/>
    </xf>
    <xf numFmtId="0" fontId="5" fillId="0" borderId="24" xfId="0" applyFont="1" applyBorder="1" applyAlignment="1">
      <alignment horizontal="right" vertical="center" wrapText="1"/>
    </xf>
    <xf numFmtId="0" fontId="5" fillId="0" borderId="15" xfId="0" applyFont="1" applyBorder="1" applyAlignment="1">
      <alignment horizontal="right" vertical="center" wrapText="1"/>
    </xf>
    <xf numFmtId="4" fontId="5" fillId="0" borderId="28" xfId="0" applyNumberFormat="1" applyFont="1" applyBorder="1" applyAlignment="1">
      <alignment horizontal="right" vertical="center" wrapText="1"/>
    </xf>
    <xf numFmtId="4" fontId="5" fillId="0" borderId="14" xfId="0" applyNumberFormat="1" applyFont="1" applyBorder="1" applyAlignment="1">
      <alignment horizontal="right" vertical="center" wrapText="1"/>
    </xf>
    <xf numFmtId="3" fontId="5" fillId="0" borderId="14" xfId="0" applyNumberFormat="1" applyFont="1" applyBorder="1" applyAlignment="1">
      <alignment horizontal="right" vertical="center" wrapText="1"/>
    </xf>
    <xf numFmtId="0" fontId="5" fillId="2" borderId="9" xfId="0" applyFont="1" applyFill="1" applyBorder="1" applyAlignment="1">
      <alignment horizontal="justify" vertical="center" wrapText="1"/>
    </xf>
    <xf numFmtId="0" fontId="8" fillId="2" borderId="11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8" fillId="2" borderId="9" xfId="0" applyFont="1" applyFill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/>
    </xf>
    <xf numFmtId="0" fontId="8" fillId="0" borderId="9" xfId="0" applyFont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4" fillId="0" borderId="0" xfId="0" applyFont="1" applyFill="1" applyBorder="1" applyAlignment="1">
      <alignment horizontal="justify" vertical="center" wrapText="1"/>
    </xf>
    <xf numFmtId="0" fontId="4" fillId="0" borderId="12" xfId="0" applyFont="1" applyBorder="1" applyAlignment="1">
      <alignment horizontal="right" vertical="center" wrapText="1"/>
    </xf>
    <xf numFmtId="0" fontId="4" fillId="2" borderId="0" xfId="0" applyFont="1" applyFill="1" applyBorder="1" applyAlignment="1">
      <alignment horizontal="justify" vertical="center" wrapText="1"/>
    </xf>
    <xf numFmtId="0" fontId="4" fillId="0" borderId="14" xfId="0" applyFont="1" applyBorder="1" applyAlignment="1">
      <alignment horizontal="right" vertical="center" wrapText="1"/>
    </xf>
    <xf numFmtId="0" fontId="4" fillId="2" borderId="9" xfId="0" applyFont="1" applyFill="1" applyBorder="1" applyAlignment="1">
      <alignment horizontal="justify" vertical="center" wrapText="1"/>
    </xf>
    <xf numFmtId="0" fontId="4" fillId="0" borderId="25" xfId="0" applyFont="1" applyBorder="1" applyAlignment="1">
      <alignment horizontal="right" vertical="center" wrapText="1"/>
    </xf>
    <xf numFmtId="0" fontId="4" fillId="0" borderId="23" xfId="0" applyFont="1" applyBorder="1" applyAlignment="1">
      <alignment horizontal="right" vertical="center" wrapText="1"/>
    </xf>
    <xf numFmtId="0" fontId="4" fillId="0" borderId="24" xfId="0" applyFont="1" applyBorder="1" applyAlignment="1">
      <alignment horizontal="right" vertical="center" wrapText="1"/>
    </xf>
    <xf numFmtId="0" fontId="4" fillId="0" borderId="26" xfId="0" applyFont="1" applyBorder="1" applyAlignment="1">
      <alignment horizontal="right" vertical="center" wrapText="1"/>
    </xf>
    <xf numFmtId="0" fontId="4" fillId="0" borderId="15" xfId="0" applyFont="1" applyBorder="1" applyAlignment="1">
      <alignment horizontal="right" vertical="center" wrapText="1"/>
    </xf>
    <xf numFmtId="0" fontId="4" fillId="0" borderId="27" xfId="0" applyFont="1" applyBorder="1" applyAlignment="1">
      <alignment horizontal="right" vertical="center" wrapText="1"/>
    </xf>
    <xf numFmtId="0" fontId="4" fillId="0" borderId="17" xfId="0" applyFont="1" applyBorder="1" applyAlignment="1">
      <alignment horizontal="right" vertical="center" wrapText="1"/>
    </xf>
    <xf numFmtId="0" fontId="4" fillId="0" borderId="18" xfId="0" applyFont="1" applyBorder="1" applyAlignment="1">
      <alignment horizontal="right" vertical="center" wrapText="1"/>
    </xf>
    <xf numFmtId="0" fontId="4" fillId="0" borderId="28" xfId="0" applyFont="1" applyBorder="1" applyAlignment="1">
      <alignment horizontal="right" vertical="center" wrapText="1"/>
    </xf>
    <xf numFmtId="0" fontId="4" fillId="0" borderId="16" xfId="0" applyFont="1" applyBorder="1" applyAlignment="1">
      <alignment horizontal="right" vertical="center" wrapText="1"/>
    </xf>
    <xf numFmtId="0" fontId="10" fillId="2" borderId="8" xfId="0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 wrapText="1"/>
    </xf>
    <xf numFmtId="0" fontId="10" fillId="2" borderId="10" xfId="0" applyFont="1" applyFill="1" applyBorder="1" applyAlignment="1">
      <alignment horizontal="justify" vertical="center" wrapText="1"/>
    </xf>
    <xf numFmtId="0" fontId="10" fillId="2" borderId="2" xfId="0" applyFont="1" applyFill="1" applyBorder="1" applyAlignment="1">
      <alignment horizontal="justify" vertical="center" wrapText="1"/>
    </xf>
    <xf numFmtId="0" fontId="10" fillId="2" borderId="0" xfId="0" applyFont="1" applyFill="1" applyBorder="1" applyAlignment="1">
      <alignment horizontal="justify" vertical="center" wrapText="1"/>
    </xf>
    <xf numFmtId="0" fontId="10" fillId="2" borderId="3" xfId="0" applyFont="1" applyFill="1" applyBorder="1" applyAlignment="1">
      <alignment horizontal="justify" vertical="center" wrapText="1"/>
    </xf>
    <xf numFmtId="0" fontId="4" fillId="0" borderId="9" xfId="0" applyFont="1" applyFill="1" applyBorder="1"/>
    <xf numFmtId="0" fontId="4" fillId="0" borderId="9" xfId="0" applyFont="1" applyBorder="1"/>
    <xf numFmtId="0" fontId="0" fillId="0" borderId="0" xfId="0" applyBorder="1"/>
    <xf numFmtId="0" fontId="4" fillId="0" borderId="0" xfId="0" applyFont="1" applyBorder="1"/>
    <xf numFmtId="0" fontId="10" fillId="0" borderId="0" xfId="0" applyFont="1" applyFill="1" applyBorder="1" applyAlignment="1">
      <alignment horizontal="justify" vertical="center" wrapText="1"/>
    </xf>
    <xf numFmtId="0" fontId="8" fillId="0" borderId="9" xfId="0" applyFont="1" applyBorder="1" applyAlignment="1">
      <alignment vertical="center"/>
    </xf>
    <xf numFmtId="0" fontId="8" fillId="0" borderId="7" xfId="0" applyFont="1" applyBorder="1" applyAlignment="1">
      <alignment vertical="center"/>
    </xf>
    <xf numFmtId="0" fontId="8" fillId="0" borderId="0" xfId="0" applyFont="1" applyAlignment="1">
      <alignment vertical="center"/>
    </xf>
    <xf numFmtId="166" fontId="8" fillId="0" borderId="0" xfId="0" applyNumberFormat="1" applyFont="1"/>
    <xf numFmtId="0" fontId="8" fillId="2" borderId="21" xfId="0" applyFont="1" applyFill="1" applyBorder="1" applyAlignment="1">
      <alignment vertical="center"/>
    </xf>
    <xf numFmtId="0" fontId="8" fillId="2" borderId="22" xfId="0" applyFont="1" applyFill="1" applyBorder="1" applyAlignment="1">
      <alignment vertical="center"/>
    </xf>
    <xf numFmtId="49" fontId="8" fillId="2" borderId="1" xfId="0" applyNumberFormat="1" applyFont="1" applyFill="1" applyBorder="1" applyAlignment="1">
      <alignment horizontal="right" vertical="center"/>
    </xf>
    <xf numFmtId="0" fontId="8" fillId="2" borderId="21" xfId="0" applyFont="1" applyFill="1" applyBorder="1"/>
    <xf numFmtId="0" fontId="8" fillId="2" borderId="22" xfId="0" applyFont="1" applyFill="1" applyBorder="1"/>
    <xf numFmtId="9" fontId="8" fillId="2" borderId="1" xfId="0" applyNumberFormat="1" applyFont="1" applyFill="1" applyBorder="1" applyAlignment="1">
      <alignment horizontal="right"/>
    </xf>
    <xf numFmtId="0" fontId="11" fillId="0" borderId="19" xfId="0" applyFont="1" applyBorder="1" applyAlignment="1">
      <alignment horizontal="right" vertical="center"/>
    </xf>
    <xf numFmtId="0" fontId="11" fillId="0" borderId="14" xfId="0" applyFont="1" applyBorder="1" applyAlignment="1">
      <alignment horizontal="right" vertical="center"/>
    </xf>
    <xf numFmtId="0" fontId="11" fillId="0" borderId="16" xfId="0" applyFont="1" applyBorder="1" applyAlignment="1">
      <alignment horizontal="right" vertical="center"/>
    </xf>
    <xf numFmtId="0" fontId="12" fillId="0" borderId="8" xfId="0" applyFont="1" applyBorder="1" applyAlignment="1">
      <alignment horizontal="right" vertical="center"/>
    </xf>
    <xf numFmtId="2" fontId="4" fillId="0" borderId="0" xfId="0" applyNumberFormat="1" applyFont="1" applyBorder="1" applyAlignment="1">
      <alignment horizontal="right" vertical="center" wrapText="1"/>
    </xf>
    <xf numFmtId="2" fontId="4" fillId="0" borderId="22" xfId="0" applyNumberFormat="1" applyFont="1" applyBorder="1" applyAlignment="1">
      <alignment horizontal="right" vertical="center" wrapText="1"/>
    </xf>
    <xf numFmtId="2" fontId="4" fillId="0" borderId="1" xfId="0" applyNumberFormat="1" applyFont="1" applyBorder="1" applyAlignment="1">
      <alignment horizontal="right" vertical="center" wrapText="1"/>
    </xf>
    <xf numFmtId="0" fontId="10" fillId="2" borderId="29" xfId="0" applyFont="1" applyFill="1" applyBorder="1" applyAlignment="1">
      <alignment horizontal="justify" vertical="center" wrapText="1"/>
    </xf>
    <xf numFmtId="2" fontId="4" fillId="2" borderId="29" xfId="0" applyNumberFormat="1" applyFont="1" applyFill="1" applyBorder="1"/>
    <xf numFmtId="0" fontId="10" fillId="0" borderId="9" xfId="0" applyFont="1" applyBorder="1" applyAlignment="1">
      <alignment horizontal="right"/>
    </xf>
    <xf numFmtId="0" fontId="3" fillId="2" borderId="8" xfId="0" applyNumberFormat="1" applyFont="1" applyFill="1" applyBorder="1" applyAlignment="1">
      <alignment horizontal="center" vertical="center"/>
    </xf>
    <xf numFmtId="164" fontId="2" fillId="0" borderId="11" xfId="0" applyNumberFormat="1" applyFont="1" applyFill="1" applyBorder="1" applyAlignment="1"/>
    <xf numFmtId="0" fontId="3" fillId="3" borderId="9" xfId="0" applyNumberFormat="1" applyFont="1" applyFill="1" applyBorder="1" applyAlignment="1"/>
    <xf numFmtId="3" fontId="2" fillId="0" borderId="0" xfId="0" applyNumberFormat="1" applyFont="1" applyFill="1" applyBorder="1" applyAlignment="1"/>
    <xf numFmtId="0" fontId="2" fillId="0" borderId="11" xfId="0" applyNumberFormat="1" applyFont="1" applyFill="1" applyBorder="1" applyAlignment="1"/>
    <xf numFmtId="165" fontId="2" fillId="0" borderId="11" xfId="0" applyNumberFormat="1" applyFont="1" applyFill="1" applyBorder="1" applyAlignment="1"/>
    <xf numFmtId="4" fontId="2" fillId="0" borderId="11" xfId="0" applyNumberFormat="1" applyFont="1" applyFill="1" applyBorder="1" applyAlignment="1"/>
    <xf numFmtId="0" fontId="2" fillId="0" borderId="8" xfId="0" applyNumberFormat="1" applyFont="1" applyFill="1" applyBorder="1" applyAlignment="1"/>
    <xf numFmtId="165" fontId="2" fillId="0" borderId="8" xfId="0" applyNumberFormat="1" applyFont="1" applyFill="1" applyBorder="1" applyAlignment="1"/>
    <xf numFmtId="4" fontId="2" fillId="0" borderId="8" xfId="0" applyNumberFormat="1" applyFont="1" applyFill="1" applyBorder="1" applyAlignment="1"/>
    <xf numFmtId="0" fontId="2" fillId="0" borderId="3" xfId="0" applyNumberFormat="1" applyFont="1" applyFill="1" applyBorder="1" applyAlignment="1"/>
    <xf numFmtId="0" fontId="0" fillId="2" borderId="6" xfId="0" applyFill="1" applyBorder="1"/>
    <xf numFmtId="0" fontId="1" fillId="2" borderId="3" xfId="0" applyFont="1" applyFill="1" applyBorder="1"/>
    <xf numFmtId="0" fontId="1" fillId="0" borderId="0" xfId="0" applyFont="1" applyBorder="1"/>
    <xf numFmtId="0" fontId="1" fillId="2" borderId="3" xfId="0" applyFont="1" applyFill="1" applyBorder="1" applyAlignment="1">
      <alignment horizontal="left"/>
    </xf>
    <xf numFmtId="4" fontId="2" fillId="3" borderId="0" xfId="0" applyNumberFormat="1" applyFont="1" applyFill="1" applyBorder="1" applyAlignment="1"/>
    <xf numFmtId="0" fontId="2" fillId="3" borderId="11" xfId="0" applyNumberFormat="1" applyFont="1" applyFill="1" applyBorder="1" applyAlignment="1"/>
    <xf numFmtId="164" fontId="5" fillId="0" borderId="23" xfId="0" applyNumberFormat="1" applyFont="1" applyBorder="1" applyAlignment="1">
      <alignment horizontal="right" vertical="center" wrapText="1"/>
    </xf>
    <xf numFmtId="164" fontId="5" fillId="0" borderId="12" xfId="0" applyNumberFormat="1" applyFont="1" applyBorder="1" applyAlignment="1">
      <alignment horizontal="right" vertical="center" wrapText="1"/>
    </xf>
    <xf numFmtId="4" fontId="5" fillId="0" borderId="30" xfId="0" applyNumberFormat="1" applyFont="1" applyBorder="1" applyAlignment="1">
      <alignment horizontal="right" vertical="center" wrapText="1"/>
    </xf>
    <xf numFmtId="4" fontId="5" fillId="0" borderId="31" xfId="0" applyNumberFormat="1" applyFont="1" applyBorder="1" applyAlignment="1">
      <alignment horizontal="right" vertical="center" wrapText="1"/>
    </xf>
    <xf numFmtId="164" fontId="5" fillId="0" borderId="31" xfId="0" applyNumberFormat="1" applyFont="1" applyBorder="1" applyAlignment="1">
      <alignment horizontal="right" vertical="center" wrapText="1"/>
    </xf>
    <xf numFmtId="0" fontId="5" fillId="0" borderId="32" xfId="0" applyFont="1" applyBorder="1" applyAlignment="1">
      <alignment horizontal="right" vertical="center" wrapText="1"/>
    </xf>
    <xf numFmtId="4" fontId="5" fillId="0" borderId="0" xfId="0" applyNumberFormat="1" applyFont="1" applyBorder="1" applyAlignment="1">
      <alignment horizontal="right" vertical="center" wrapText="1"/>
    </xf>
    <xf numFmtId="164" fontId="5" fillId="0" borderId="0" xfId="0" applyNumberFormat="1" applyFont="1" applyBorder="1" applyAlignment="1">
      <alignment horizontal="right" vertical="center" wrapText="1"/>
    </xf>
    <xf numFmtId="0" fontId="5" fillId="0" borderId="11" xfId="0" applyFont="1" applyBorder="1" applyAlignment="1">
      <alignment horizontal="right" vertical="center" wrapText="1"/>
    </xf>
    <xf numFmtId="4" fontId="5" fillId="0" borderId="8" xfId="0" applyNumberFormat="1" applyFont="1" applyBorder="1"/>
    <xf numFmtId="0" fontId="5" fillId="0" borderId="33" xfId="0" applyFont="1" applyBorder="1" applyAlignment="1">
      <alignment horizontal="right" vertical="center" wrapText="1"/>
    </xf>
    <xf numFmtId="0" fontId="5" fillId="0" borderId="0" xfId="0" applyFont="1" applyFill="1" applyBorder="1" applyAlignment="1">
      <alignment horizontal="left" vertical="center"/>
    </xf>
    <xf numFmtId="0" fontId="14" fillId="0" borderId="0" xfId="0" applyFont="1" applyAlignment="1" applyProtection="1">
      <alignment horizontal="left"/>
      <protection hidden="1"/>
    </xf>
    <xf numFmtId="3" fontId="14" fillId="0" borderId="0" xfId="0" applyNumberFormat="1" applyFont="1" applyAlignment="1" applyProtection="1">
      <alignment horizontal="right"/>
      <protection locked="0" hidden="1"/>
    </xf>
    <xf numFmtId="3" fontId="5" fillId="0" borderId="0" xfId="0" applyNumberFormat="1" applyFont="1" applyFill="1" applyBorder="1" applyAlignment="1" applyProtection="1">
      <alignment horizontal="right"/>
      <protection locked="0" hidden="1"/>
    </xf>
    <xf numFmtId="3" fontId="5" fillId="0" borderId="11" xfId="0" applyNumberFormat="1" applyFont="1" applyFill="1" applyBorder="1" applyAlignment="1" applyProtection="1">
      <alignment horizontal="right"/>
      <protection locked="0" hidden="1"/>
    </xf>
    <xf numFmtId="3" fontId="5" fillId="0" borderId="0" xfId="0" applyNumberFormat="1" applyFont="1" applyFill="1" applyBorder="1" applyAlignment="1" applyProtection="1">
      <alignment horizontal="right"/>
      <protection locked="0"/>
    </xf>
    <xf numFmtId="3" fontId="5" fillId="0" borderId="11" xfId="0" applyNumberFormat="1" applyFont="1" applyFill="1" applyBorder="1" applyAlignment="1" applyProtection="1">
      <alignment horizontal="right"/>
      <protection locked="0"/>
    </xf>
    <xf numFmtId="3" fontId="2" fillId="0" borderId="0" xfId="0" applyNumberFormat="1" applyFont="1" applyFill="1" applyBorder="1" applyAlignment="1" applyProtection="1">
      <alignment horizontal="right"/>
      <protection locked="0"/>
    </xf>
    <xf numFmtId="3" fontId="2" fillId="0" borderId="11" xfId="0" applyNumberFormat="1" applyFont="1" applyFill="1" applyBorder="1" applyAlignment="1" applyProtection="1">
      <alignment horizontal="right"/>
      <protection locked="0"/>
    </xf>
    <xf numFmtId="3" fontId="2" fillId="0" borderId="0" xfId="0" applyNumberFormat="1" applyFont="1" applyFill="1" applyBorder="1" applyAlignment="1" applyProtection="1">
      <alignment horizontal="right"/>
      <protection locked="0" hidden="1"/>
    </xf>
    <xf numFmtId="3" fontId="2" fillId="0" borderId="11" xfId="0" applyNumberFormat="1" applyFont="1" applyFill="1" applyBorder="1" applyAlignment="1" applyProtection="1">
      <alignment horizontal="right"/>
      <protection locked="0" hidden="1"/>
    </xf>
    <xf numFmtId="3" fontId="8" fillId="0" borderId="8" xfId="0" applyNumberFormat="1" applyFont="1" applyFill="1" applyBorder="1" applyAlignment="1" applyProtection="1">
      <alignment horizontal="right"/>
      <protection locked="0" hidden="1"/>
    </xf>
    <xf numFmtId="3" fontId="8" fillId="0" borderId="3" xfId="0" applyNumberFormat="1" applyFont="1" applyFill="1" applyBorder="1" applyAlignment="1" applyProtection="1">
      <alignment horizontal="right"/>
      <protection locked="0" hidden="1"/>
    </xf>
    <xf numFmtId="0" fontId="8" fillId="2" borderId="9" xfId="0" applyFont="1" applyFill="1" applyBorder="1" applyAlignment="1" applyProtection="1">
      <alignment horizontal="left"/>
      <protection hidden="1"/>
    </xf>
    <xf numFmtId="0" fontId="8" fillId="2" borderId="9" xfId="0" applyFont="1" applyFill="1" applyBorder="1" applyAlignment="1" applyProtection="1">
      <protection hidden="1"/>
    </xf>
    <xf numFmtId="0" fontId="8" fillId="2" borderId="7" xfId="0" applyFont="1" applyFill="1" applyBorder="1" applyAlignment="1" applyProtection="1">
      <protection hidden="1"/>
    </xf>
    <xf numFmtId="0" fontId="13" fillId="0" borderId="0" xfId="0" applyFont="1" applyAlignment="1" applyProtection="1">
      <alignment vertical="top"/>
      <protection locked="0"/>
    </xf>
    <xf numFmtId="4" fontId="14" fillId="0" borderId="0" xfId="0" applyNumberFormat="1" applyFont="1" applyAlignment="1" applyProtection="1">
      <alignment horizontal="right"/>
      <protection locked="0" hidden="1"/>
    </xf>
    <xf numFmtId="0" fontId="15" fillId="0" borderId="0" xfId="0" applyFont="1" applyAlignment="1" applyProtection="1">
      <alignment vertical="top"/>
      <protection locked="0"/>
    </xf>
    <xf numFmtId="0" fontId="8" fillId="2" borderId="8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8" fillId="4" borderId="9" xfId="0" applyFont="1" applyFill="1" applyBorder="1" applyAlignment="1" applyProtection="1">
      <protection hidden="1"/>
    </xf>
    <xf numFmtId="4" fontId="5" fillId="0" borderId="0" xfId="0" applyNumberFormat="1" applyFont="1" applyFill="1" applyBorder="1" applyAlignment="1" applyProtection="1">
      <alignment horizontal="right"/>
      <protection locked="0" hidden="1"/>
    </xf>
    <xf numFmtId="4" fontId="5" fillId="0" borderId="11" xfId="0" applyNumberFormat="1" applyFont="1" applyFill="1" applyBorder="1" applyAlignment="1" applyProtection="1">
      <alignment horizontal="right"/>
      <protection locked="0" hidden="1"/>
    </xf>
    <xf numFmtId="4" fontId="5" fillId="0" borderId="0" xfId="0" applyNumberFormat="1" applyFont="1" applyFill="1" applyBorder="1" applyAlignment="1" applyProtection="1">
      <alignment horizontal="right"/>
      <protection locked="0"/>
    </xf>
    <xf numFmtId="4" fontId="5" fillId="0" borderId="11" xfId="0" applyNumberFormat="1" applyFont="1" applyFill="1" applyBorder="1" applyAlignment="1" applyProtection="1">
      <alignment horizontal="right"/>
      <protection locked="0"/>
    </xf>
    <xf numFmtId="4" fontId="8" fillId="0" borderId="8" xfId="0" applyNumberFormat="1" applyFont="1" applyFill="1" applyBorder="1" applyAlignment="1" applyProtection="1">
      <alignment horizontal="right"/>
      <protection locked="0" hidden="1"/>
    </xf>
    <xf numFmtId="4" fontId="8" fillId="0" borderId="3" xfId="0" applyNumberFormat="1" applyFont="1" applyFill="1" applyBorder="1" applyAlignment="1" applyProtection="1">
      <alignment horizontal="right"/>
      <protection locked="0" hidden="1"/>
    </xf>
    <xf numFmtId="0" fontId="8" fillId="2" borderId="9" xfId="0" applyFont="1" applyFill="1" applyBorder="1" applyProtection="1">
      <protection hidden="1"/>
    </xf>
    <xf numFmtId="0" fontId="8" fillId="4" borderId="9" xfId="0" applyFont="1" applyFill="1" applyBorder="1" applyAlignment="1" applyProtection="1">
      <alignment horizontal="left"/>
      <protection hidden="1"/>
    </xf>
    <xf numFmtId="4" fontId="8" fillId="0" borderId="0" xfId="0" applyNumberFormat="1" applyFont="1" applyFill="1" applyBorder="1" applyAlignment="1" applyProtection="1">
      <alignment horizontal="right"/>
      <protection locked="0" hidden="1"/>
    </xf>
    <xf numFmtId="0" fontId="8" fillId="0" borderId="0" xfId="0" applyFont="1" applyFill="1" applyBorder="1" applyAlignment="1" applyProtection="1">
      <alignment horizontal="left" indent="2"/>
      <protection hidden="1"/>
    </xf>
    <xf numFmtId="0" fontId="8" fillId="2" borderId="4" xfId="0" applyFont="1" applyFill="1" applyBorder="1" applyProtection="1">
      <protection hidden="1"/>
    </xf>
    <xf numFmtId="4" fontId="5" fillId="0" borderId="5" xfId="0" applyNumberFormat="1" applyFont="1" applyFill="1" applyBorder="1" applyAlignment="1" applyProtection="1">
      <alignment horizontal="right"/>
      <protection locked="0" hidden="1"/>
    </xf>
    <xf numFmtId="4" fontId="5" fillId="0" borderId="6" xfId="0" applyNumberFormat="1" applyFont="1" applyFill="1" applyBorder="1" applyAlignment="1" applyProtection="1">
      <alignment horizontal="right"/>
      <protection locked="0" hidden="1"/>
    </xf>
    <xf numFmtId="0" fontId="8" fillId="2" borderId="7" xfId="0" applyFont="1" applyFill="1" applyBorder="1" applyAlignment="1" applyProtection="1">
      <alignment vertical="center"/>
      <protection hidden="1"/>
    </xf>
    <xf numFmtId="0" fontId="6" fillId="2" borderId="4" xfId="0" applyNumberFormat="1" applyFont="1" applyFill="1" applyBorder="1" applyAlignment="1">
      <alignment horizontal="center" vertical="center"/>
    </xf>
    <xf numFmtId="0" fontId="6" fillId="2" borderId="5" xfId="0" applyNumberFormat="1" applyFont="1" applyFill="1" applyBorder="1" applyAlignment="1">
      <alignment horizontal="center" vertical="center"/>
    </xf>
    <xf numFmtId="0" fontId="6" fillId="2" borderId="6" xfId="0" applyNumberFormat="1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colors>
    <mruColors>
      <color rgb="FF6CA6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95250</xdr:colOff>
      <xdr:row>3</xdr:row>
      <xdr:rowOff>38100</xdr:rowOff>
    </xdr:from>
    <xdr:to>
      <xdr:col>2</xdr:col>
      <xdr:colOff>219075</xdr:colOff>
      <xdr:row>3</xdr:row>
      <xdr:rowOff>190500</xdr:rowOff>
    </xdr:to>
    <xdr:sp macro="" textlink="">
      <xdr:nvSpPr>
        <xdr:cNvPr id="5" name="Šípka nahor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SpPr/>
      </xdr:nvSpPr>
      <xdr:spPr>
        <a:xfrm>
          <a:off x="3686175" y="800100"/>
          <a:ext cx="123825" cy="152400"/>
        </a:xfrm>
        <a:prstGeom prst="upArrow">
          <a:avLst/>
        </a:prstGeom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k-SK" sz="1100"/>
        </a:p>
      </xdr:txBody>
    </xdr:sp>
    <xdr:clientData/>
  </xdr:twoCellAnchor>
  <xdr:twoCellAnchor>
    <xdr:from>
      <xdr:col>2</xdr:col>
      <xdr:colOff>104775</xdr:colOff>
      <xdr:row>5</xdr:row>
      <xdr:rowOff>38100</xdr:rowOff>
    </xdr:from>
    <xdr:to>
      <xdr:col>2</xdr:col>
      <xdr:colOff>228600</xdr:colOff>
      <xdr:row>5</xdr:row>
      <xdr:rowOff>190500</xdr:rowOff>
    </xdr:to>
    <xdr:sp macro="" textlink="">
      <xdr:nvSpPr>
        <xdr:cNvPr id="6" name="Šípka nahor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SpPr/>
      </xdr:nvSpPr>
      <xdr:spPr>
        <a:xfrm>
          <a:off x="3695700" y="1295400"/>
          <a:ext cx="123825" cy="152400"/>
        </a:xfrm>
        <a:prstGeom prst="upArrow">
          <a:avLst/>
        </a:prstGeom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k-SK" sz="1100"/>
        </a:p>
      </xdr:txBody>
    </xdr:sp>
    <xdr:clientData/>
  </xdr:twoCellAnchor>
  <xdr:twoCellAnchor>
    <xdr:from>
      <xdr:col>2</xdr:col>
      <xdr:colOff>104775</xdr:colOff>
      <xdr:row>6</xdr:row>
      <xdr:rowOff>66675</xdr:rowOff>
    </xdr:from>
    <xdr:to>
      <xdr:col>2</xdr:col>
      <xdr:colOff>228600</xdr:colOff>
      <xdr:row>6</xdr:row>
      <xdr:rowOff>219075</xdr:rowOff>
    </xdr:to>
    <xdr:sp macro="" textlink="">
      <xdr:nvSpPr>
        <xdr:cNvPr id="7" name="Šípka nahor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SpPr/>
      </xdr:nvSpPr>
      <xdr:spPr>
        <a:xfrm>
          <a:off x="3695700" y="1571625"/>
          <a:ext cx="123825" cy="152400"/>
        </a:xfrm>
        <a:prstGeom prst="upArrow">
          <a:avLst/>
        </a:prstGeom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k-SK" sz="1100"/>
        </a:p>
      </xdr:txBody>
    </xdr:sp>
    <xdr:clientData/>
  </xdr:twoCellAnchor>
  <xdr:twoCellAnchor>
    <xdr:from>
      <xdr:col>2</xdr:col>
      <xdr:colOff>104775</xdr:colOff>
      <xdr:row>7</xdr:row>
      <xdr:rowOff>57150</xdr:rowOff>
    </xdr:from>
    <xdr:to>
      <xdr:col>2</xdr:col>
      <xdr:colOff>228600</xdr:colOff>
      <xdr:row>7</xdr:row>
      <xdr:rowOff>209550</xdr:rowOff>
    </xdr:to>
    <xdr:sp macro="" textlink="">
      <xdr:nvSpPr>
        <xdr:cNvPr id="8" name="Šípka nahor 7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SpPr/>
      </xdr:nvSpPr>
      <xdr:spPr>
        <a:xfrm>
          <a:off x="3695700" y="1809750"/>
          <a:ext cx="123825" cy="152400"/>
        </a:xfrm>
        <a:prstGeom prst="upArrow">
          <a:avLst/>
        </a:prstGeom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k-SK" sz="1100"/>
        </a:p>
      </xdr:txBody>
    </xdr:sp>
    <xdr:clientData/>
  </xdr:twoCellAnchor>
  <xdr:twoCellAnchor>
    <xdr:from>
      <xdr:col>2</xdr:col>
      <xdr:colOff>104775</xdr:colOff>
      <xdr:row>8</xdr:row>
      <xdr:rowOff>66675</xdr:rowOff>
    </xdr:from>
    <xdr:to>
      <xdr:col>2</xdr:col>
      <xdr:colOff>228600</xdr:colOff>
      <xdr:row>8</xdr:row>
      <xdr:rowOff>219075</xdr:rowOff>
    </xdr:to>
    <xdr:sp macro="" textlink="">
      <xdr:nvSpPr>
        <xdr:cNvPr id="9" name="Šípka nahor 8">
          <a:extLst>
            <a:ext uri="{FF2B5EF4-FFF2-40B4-BE49-F238E27FC236}">
              <a16:creationId xmlns:a16="http://schemas.microsoft.com/office/drawing/2014/main" id="{00000000-0008-0000-0600-000009000000}"/>
            </a:ext>
          </a:extLst>
        </xdr:cNvPr>
        <xdr:cNvSpPr/>
      </xdr:nvSpPr>
      <xdr:spPr>
        <a:xfrm>
          <a:off x="3695700" y="2066925"/>
          <a:ext cx="123825" cy="152400"/>
        </a:xfrm>
        <a:prstGeom prst="upArrow">
          <a:avLst/>
        </a:prstGeom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k-SK" sz="1100"/>
        </a:p>
      </xdr:txBody>
    </xdr:sp>
    <xdr:clientData/>
  </xdr:twoCellAnchor>
  <xdr:twoCellAnchor>
    <xdr:from>
      <xdr:col>2</xdr:col>
      <xdr:colOff>104775</xdr:colOff>
      <xdr:row>9</xdr:row>
      <xdr:rowOff>38100</xdr:rowOff>
    </xdr:from>
    <xdr:to>
      <xdr:col>2</xdr:col>
      <xdr:colOff>228600</xdr:colOff>
      <xdr:row>9</xdr:row>
      <xdr:rowOff>190500</xdr:rowOff>
    </xdr:to>
    <xdr:sp macro="" textlink="">
      <xdr:nvSpPr>
        <xdr:cNvPr id="10" name="Šípka nahor 9">
          <a:extLst>
            <a:ext uri="{FF2B5EF4-FFF2-40B4-BE49-F238E27FC236}">
              <a16:creationId xmlns:a16="http://schemas.microsoft.com/office/drawing/2014/main" id="{00000000-0008-0000-0600-00000A000000}"/>
            </a:ext>
          </a:extLst>
        </xdr:cNvPr>
        <xdr:cNvSpPr/>
      </xdr:nvSpPr>
      <xdr:spPr>
        <a:xfrm>
          <a:off x="3695700" y="2286000"/>
          <a:ext cx="123825" cy="152400"/>
        </a:xfrm>
        <a:prstGeom prst="upArrow">
          <a:avLst/>
        </a:prstGeom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k-SK" sz="1100"/>
        </a:p>
      </xdr:txBody>
    </xdr:sp>
    <xdr:clientData/>
  </xdr:twoCellAnchor>
  <xdr:twoCellAnchor>
    <xdr:from>
      <xdr:col>2</xdr:col>
      <xdr:colOff>114300</xdr:colOff>
      <xdr:row>10</xdr:row>
      <xdr:rowOff>38100</xdr:rowOff>
    </xdr:from>
    <xdr:to>
      <xdr:col>2</xdr:col>
      <xdr:colOff>238125</xdr:colOff>
      <xdr:row>10</xdr:row>
      <xdr:rowOff>190500</xdr:rowOff>
    </xdr:to>
    <xdr:sp macro="" textlink="">
      <xdr:nvSpPr>
        <xdr:cNvPr id="11" name="Šípka nahor 10">
          <a:extLst>
            <a:ext uri="{FF2B5EF4-FFF2-40B4-BE49-F238E27FC236}">
              <a16:creationId xmlns:a16="http://schemas.microsoft.com/office/drawing/2014/main" id="{00000000-0008-0000-0600-00000B000000}"/>
            </a:ext>
          </a:extLst>
        </xdr:cNvPr>
        <xdr:cNvSpPr/>
      </xdr:nvSpPr>
      <xdr:spPr>
        <a:xfrm>
          <a:off x="3705225" y="2533650"/>
          <a:ext cx="123825" cy="152400"/>
        </a:xfrm>
        <a:prstGeom prst="upArrow">
          <a:avLst/>
        </a:prstGeom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k-SK" sz="1100"/>
        </a:p>
      </xdr:txBody>
    </xdr:sp>
    <xdr:clientData/>
  </xdr:twoCellAnchor>
  <xdr:twoCellAnchor>
    <xdr:from>
      <xdr:col>2</xdr:col>
      <xdr:colOff>114300</xdr:colOff>
      <xdr:row>11</xdr:row>
      <xdr:rowOff>47625</xdr:rowOff>
    </xdr:from>
    <xdr:to>
      <xdr:col>2</xdr:col>
      <xdr:colOff>238125</xdr:colOff>
      <xdr:row>11</xdr:row>
      <xdr:rowOff>200025</xdr:rowOff>
    </xdr:to>
    <xdr:sp macro="" textlink="">
      <xdr:nvSpPr>
        <xdr:cNvPr id="12" name="Šípka nahor 11">
          <a:extLst>
            <a:ext uri="{FF2B5EF4-FFF2-40B4-BE49-F238E27FC236}">
              <a16:creationId xmlns:a16="http://schemas.microsoft.com/office/drawing/2014/main" id="{00000000-0008-0000-0600-00000C000000}"/>
            </a:ext>
          </a:extLst>
        </xdr:cNvPr>
        <xdr:cNvSpPr/>
      </xdr:nvSpPr>
      <xdr:spPr>
        <a:xfrm>
          <a:off x="3705225" y="2790825"/>
          <a:ext cx="123825" cy="152400"/>
        </a:xfrm>
        <a:prstGeom prst="upArrow">
          <a:avLst/>
        </a:prstGeom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k-SK" sz="1100"/>
        </a:p>
      </xdr:txBody>
    </xdr:sp>
    <xdr:clientData/>
  </xdr:twoCellAnchor>
  <xdr:twoCellAnchor>
    <xdr:from>
      <xdr:col>2</xdr:col>
      <xdr:colOff>85725</xdr:colOff>
      <xdr:row>2</xdr:row>
      <xdr:rowOff>38100</xdr:rowOff>
    </xdr:from>
    <xdr:to>
      <xdr:col>2</xdr:col>
      <xdr:colOff>209550</xdr:colOff>
      <xdr:row>2</xdr:row>
      <xdr:rowOff>190500</xdr:rowOff>
    </xdr:to>
    <xdr:sp macro="" textlink="">
      <xdr:nvSpPr>
        <xdr:cNvPr id="13" name="Šípka nahor 12">
          <a:extLst>
            <a:ext uri="{FF2B5EF4-FFF2-40B4-BE49-F238E27FC236}">
              <a16:creationId xmlns:a16="http://schemas.microsoft.com/office/drawing/2014/main" id="{00000000-0008-0000-0600-00000D000000}"/>
            </a:ext>
          </a:extLst>
        </xdr:cNvPr>
        <xdr:cNvSpPr/>
      </xdr:nvSpPr>
      <xdr:spPr>
        <a:xfrm rot="10800000">
          <a:off x="3676650" y="552450"/>
          <a:ext cx="123825" cy="152400"/>
        </a:xfrm>
        <a:prstGeom prst="upArrow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k-SK" sz="1100"/>
        </a:p>
      </xdr:txBody>
    </xdr:sp>
    <xdr:clientData/>
  </xdr:twoCellAnchor>
  <xdr:twoCellAnchor>
    <xdr:from>
      <xdr:col>2</xdr:col>
      <xdr:colOff>95250</xdr:colOff>
      <xdr:row>4</xdr:row>
      <xdr:rowOff>47625</xdr:rowOff>
    </xdr:from>
    <xdr:to>
      <xdr:col>2</xdr:col>
      <xdr:colOff>219075</xdr:colOff>
      <xdr:row>4</xdr:row>
      <xdr:rowOff>200025</xdr:rowOff>
    </xdr:to>
    <xdr:sp macro="" textlink="">
      <xdr:nvSpPr>
        <xdr:cNvPr id="14" name="Šípka nahor 13">
          <a:extLst>
            <a:ext uri="{FF2B5EF4-FFF2-40B4-BE49-F238E27FC236}">
              <a16:creationId xmlns:a16="http://schemas.microsoft.com/office/drawing/2014/main" id="{00000000-0008-0000-0600-00000E000000}"/>
            </a:ext>
          </a:extLst>
        </xdr:cNvPr>
        <xdr:cNvSpPr/>
      </xdr:nvSpPr>
      <xdr:spPr>
        <a:xfrm rot="10800000">
          <a:off x="3686175" y="1057275"/>
          <a:ext cx="123825" cy="152400"/>
        </a:xfrm>
        <a:prstGeom prst="upArrow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k-SK" sz="1100"/>
        </a:p>
      </xdr:txBody>
    </xdr:sp>
    <xdr:clientData/>
  </xdr:twoCellAnchor>
  <xdr:twoCellAnchor>
    <xdr:from>
      <xdr:col>2</xdr:col>
      <xdr:colOff>114300</xdr:colOff>
      <xdr:row>12</xdr:row>
      <xdr:rowOff>57150</xdr:rowOff>
    </xdr:from>
    <xdr:to>
      <xdr:col>2</xdr:col>
      <xdr:colOff>238125</xdr:colOff>
      <xdr:row>12</xdr:row>
      <xdr:rowOff>209550</xdr:rowOff>
    </xdr:to>
    <xdr:sp macro="" textlink="">
      <xdr:nvSpPr>
        <xdr:cNvPr id="15" name="Šípka nahor 14">
          <a:extLst>
            <a:ext uri="{FF2B5EF4-FFF2-40B4-BE49-F238E27FC236}">
              <a16:creationId xmlns:a16="http://schemas.microsoft.com/office/drawing/2014/main" id="{00000000-0008-0000-0600-00000F000000}"/>
            </a:ext>
          </a:extLst>
        </xdr:cNvPr>
        <xdr:cNvSpPr/>
      </xdr:nvSpPr>
      <xdr:spPr>
        <a:xfrm rot="10800000">
          <a:off x="3705225" y="3048000"/>
          <a:ext cx="123825" cy="152400"/>
        </a:xfrm>
        <a:prstGeom prst="upArrow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k-SK" sz="1100"/>
        </a:p>
      </xdr:txBody>
    </xdr:sp>
    <xdr:clientData/>
  </xdr:twoCellAnchor>
  <xdr:twoCellAnchor>
    <xdr:from>
      <xdr:col>2</xdr:col>
      <xdr:colOff>114300</xdr:colOff>
      <xdr:row>13</xdr:row>
      <xdr:rowOff>47625</xdr:rowOff>
    </xdr:from>
    <xdr:to>
      <xdr:col>2</xdr:col>
      <xdr:colOff>238125</xdr:colOff>
      <xdr:row>13</xdr:row>
      <xdr:rowOff>200025</xdr:rowOff>
    </xdr:to>
    <xdr:sp macro="" textlink="">
      <xdr:nvSpPr>
        <xdr:cNvPr id="16" name="Šípka nahor 15">
          <a:extLst>
            <a:ext uri="{FF2B5EF4-FFF2-40B4-BE49-F238E27FC236}">
              <a16:creationId xmlns:a16="http://schemas.microsoft.com/office/drawing/2014/main" id="{00000000-0008-0000-0600-000010000000}"/>
            </a:ext>
          </a:extLst>
        </xdr:cNvPr>
        <xdr:cNvSpPr/>
      </xdr:nvSpPr>
      <xdr:spPr>
        <a:xfrm rot="10800000">
          <a:off x="3705225" y="3286125"/>
          <a:ext cx="123825" cy="152400"/>
        </a:xfrm>
        <a:prstGeom prst="upArrow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k-SK" sz="1100"/>
        </a:p>
      </xdr:txBody>
    </xdr:sp>
    <xdr:clientData/>
  </xdr:twoCellAnchor>
  <xdr:twoCellAnchor>
    <xdr:from>
      <xdr:col>2</xdr:col>
      <xdr:colOff>114300</xdr:colOff>
      <xdr:row>14</xdr:row>
      <xdr:rowOff>47625</xdr:rowOff>
    </xdr:from>
    <xdr:to>
      <xdr:col>2</xdr:col>
      <xdr:colOff>238125</xdr:colOff>
      <xdr:row>14</xdr:row>
      <xdr:rowOff>200025</xdr:rowOff>
    </xdr:to>
    <xdr:sp macro="" textlink="">
      <xdr:nvSpPr>
        <xdr:cNvPr id="17" name="Šípka nahor 16">
          <a:extLst>
            <a:ext uri="{FF2B5EF4-FFF2-40B4-BE49-F238E27FC236}">
              <a16:creationId xmlns:a16="http://schemas.microsoft.com/office/drawing/2014/main" id="{00000000-0008-0000-0600-000011000000}"/>
            </a:ext>
          </a:extLst>
        </xdr:cNvPr>
        <xdr:cNvSpPr/>
      </xdr:nvSpPr>
      <xdr:spPr>
        <a:xfrm rot="10800000">
          <a:off x="3705225" y="3533775"/>
          <a:ext cx="123825" cy="152400"/>
        </a:xfrm>
        <a:prstGeom prst="upArrow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k-SK" sz="1100"/>
        </a:p>
      </xdr:txBody>
    </xdr:sp>
    <xdr:clientData/>
  </xdr:twoCellAnchor>
  <xdr:twoCellAnchor>
    <xdr:from>
      <xdr:col>2</xdr:col>
      <xdr:colOff>120650</xdr:colOff>
      <xdr:row>15</xdr:row>
      <xdr:rowOff>19050</xdr:rowOff>
    </xdr:from>
    <xdr:to>
      <xdr:col>2</xdr:col>
      <xdr:colOff>244475</xdr:colOff>
      <xdr:row>15</xdr:row>
      <xdr:rowOff>171450</xdr:rowOff>
    </xdr:to>
    <xdr:sp macro="" textlink="">
      <xdr:nvSpPr>
        <xdr:cNvPr id="18" name="Šípka nahor 16">
          <a:extLst>
            <a:ext uri="{FF2B5EF4-FFF2-40B4-BE49-F238E27FC236}">
              <a16:creationId xmlns:a16="http://schemas.microsoft.com/office/drawing/2014/main" id="{2002D555-81DC-4EB1-AC0A-163FF17FD47A}"/>
            </a:ext>
          </a:extLst>
        </xdr:cNvPr>
        <xdr:cNvSpPr/>
      </xdr:nvSpPr>
      <xdr:spPr>
        <a:xfrm rot="10800000">
          <a:off x="3886200" y="3822700"/>
          <a:ext cx="123825" cy="152400"/>
        </a:xfrm>
        <a:prstGeom prst="upArrow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k-SK" sz="1100"/>
        </a:p>
      </xdr:txBody>
    </xdr:sp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I35"/>
  <sheetViews>
    <sheetView zoomScale="90" zoomScaleNormal="90" workbookViewId="0">
      <selection activeCell="A35" sqref="A35"/>
    </sheetView>
  </sheetViews>
  <sheetFormatPr defaultRowHeight="15" x14ac:dyDescent="0.25"/>
  <cols>
    <col min="1" max="1" width="21.7109375" customWidth="1"/>
    <col min="2" max="6" width="11.7109375" customWidth="1"/>
    <col min="7" max="7" width="11.5703125" customWidth="1"/>
    <col min="8" max="8" width="10.28515625" customWidth="1"/>
    <col min="9" max="9" width="11.42578125" customWidth="1"/>
  </cols>
  <sheetData>
    <row r="1" spans="1:9" ht="24.75" customHeight="1" x14ac:dyDescent="0.25">
      <c r="A1" s="178" t="s">
        <v>168</v>
      </c>
      <c r="B1" s="179"/>
      <c r="C1" s="179"/>
      <c r="D1" s="179"/>
      <c r="E1" s="179"/>
      <c r="F1" s="179"/>
      <c r="G1" s="179"/>
      <c r="H1" s="179"/>
      <c r="I1" s="180"/>
    </row>
    <row r="2" spans="1:9" ht="15.75" thickBot="1" x14ac:dyDescent="0.3">
      <c r="A2" s="4" t="s">
        <v>73</v>
      </c>
      <c r="B2" s="114" t="s">
        <v>9</v>
      </c>
      <c r="C2" s="114" t="s">
        <v>10</v>
      </c>
      <c r="D2" s="114" t="s">
        <v>11</v>
      </c>
      <c r="E2" s="114" t="s">
        <v>12</v>
      </c>
      <c r="F2" s="114" t="s">
        <v>13</v>
      </c>
      <c r="G2" s="39">
        <v>2018</v>
      </c>
      <c r="H2" s="39" t="s">
        <v>159</v>
      </c>
      <c r="I2" s="40" t="s">
        <v>160</v>
      </c>
    </row>
    <row r="3" spans="1:9" x14ac:dyDescent="0.25">
      <c r="A3" s="156" t="s">
        <v>161</v>
      </c>
      <c r="B3" s="145">
        <v>180.01334795233493</v>
      </c>
      <c r="C3" s="145">
        <v>178.11923617747439</v>
      </c>
      <c r="D3" s="145">
        <v>132.3509083451311</v>
      </c>
      <c r="E3" s="145">
        <v>130.90088406468374</v>
      </c>
      <c r="F3" s="145">
        <v>144.40519731318221</v>
      </c>
      <c r="G3" s="145">
        <v>175.89499563999422</v>
      </c>
      <c r="H3" s="145">
        <v>197.26680574415366</v>
      </c>
      <c r="I3" s="146">
        <v>210.31862625810973</v>
      </c>
    </row>
    <row r="4" spans="1:9" x14ac:dyDescent="0.25">
      <c r="A4" s="156" t="s">
        <v>33</v>
      </c>
      <c r="B4" s="147">
        <v>5265.2509199784463</v>
      </c>
      <c r="C4" s="147">
        <v>5198.7189239709596</v>
      </c>
      <c r="D4" s="147">
        <v>4204.0145151287088</v>
      </c>
      <c r="E4" s="147">
        <v>4259.2780495060169</v>
      </c>
      <c r="F4" s="147">
        <v>4442.2930963482422</v>
      </c>
      <c r="G4" s="147">
        <v>4842.7416748936148</v>
      </c>
      <c r="H4" s="147">
        <v>4760.7467173272544</v>
      </c>
      <c r="I4" s="148">
        <v>5173.2436879154857</v>
      </c>
    </row>
    <row r="5" spans="1:9" x14ac:dyDescent="0.25">
      <c r="A5" s="156" t="s">
        <v>39</v>
      </c>
      <c r="B5" s="145">
        <v>811.36355087518029</v>
      </c>
      <c r="C5" s="145">
        <v>747.23646248273235</v>
      </c>
      <c r="D5" s="145">
        <v>632.72176659487639</v>
      </c>
      <c r="E5" s="145">
        <v>670.66381099691137</v>
      </c>
      <c r="F5" s="145">
        <v>722.99196239014816</v>
      </c>
      <c r="G5" s="145">
        <v>961.27949842520354</v>
      </c>
      <c r="H5" s="145">
        <v>2158.4027300417342</v>
      </c>
      <c r="I5" s="146">
        <v>1194.7545481972734</v>
      </c>
    </row>
    <row r="6" spans="1:9" x14ac:dyDescent="0.25">
      <c r="A6" s="156" t="s">
        <v>30</v>
      </c>
      <c r="B6" s="145">
        <v>2147.8786856804682</v>
      </c>
      <c r="C6" s="145">
        <v>1975.3112175049982</v>
      </c>
      <c r="D6" s="145">
        <v>1921.3965774870674</v>
      </c>
      <c r="E6" s="145">
        <v>1865.7353764180837</v>
      </c>
      <c r="F6" s="145">
        <v>2258.9224945172505</v>
      </c>
      <c r="G6" s="145">
        <v>2749.771165379062</v>
      </c>
      <c r="H6" s="145">
        <v>2910.1910419169508</v>
      </c>
      <c r="I6" s="146">
        <v>3037.5799744078745</v>
      </c>
    </row>
    <row r="7" spans="1:9" x14ac:dyDescent="0.25">
      <c r="A7" s="156" t="s">
        <v>163</v>
      </c>
      <c r="B7" s="147">
        <v>65.444515269809813</v>
      </c>
      <c r="C7" s="147">
        <v>69.112954705294285</v>
      </c>
      <c r="D7" s="147">
        <v>56.935066898739223</v>
      </c>
      <c r="E7" s="147">
        <v>62.285912899209301</v>
      </c>
      <c r="F7" s="147">
        <v>65.492136524705998</v>
      </c>
      <c r="G7" s="147">
        <v>76.042841840784263</v>
      </c>
      <c r="H7" s="149">
        <v>77.211276415686143</v>
      </c>
      <c r="I7" s="150">
        <v>97.406756205227779</v>
      </c>
    </row>
    <row r="8" spans="1:9" x14ac:dyDescent="0.25">
      <c r="A8" s="156" t="s">
        <v>28</v>
      </c>
      <c r="B8" s="147">
        <v>4216.5935887246542</v>
      </c>
      <c r="C8" s="147">
        <v>4056.8783561262403</v>
      </c>
      <c r="D8" s="147">
        <v>3363.9884028386973</v>
      </c>
      <c r="E8" s="147">
        <v>3593.4065082692423</v>
      </c>
      <c r="F8" s="147">
        <v>3780.3244638112192</v>
      </c>
      <c r="G8" s="147">
        <v>4558.7866833784656</v>
      </c>
      <c r="H8" s="147">
        <v>4556.5249531039799</v>
      </c>
      <c r="I8" s="148">
        <v>4718.3343943347618</v>
      </c>
    </row>
    <row r="9" spans="1:9" x14ac:dyDescent="0.25">
      <c r="A9" s="156" t="s">
        <v>42</v>
      </c>
      <c r="B9" s="145">
        <v>479.93537524117784</v>
      </c>
      <c r="C9" s="145">
        <v>513.39381409490022</v>
      </c>
      <c r="D9" s="145">
        <v>463.379182666406</v>
      </c>
      <c r="E9" s="145">
        <v>497.5706596715965</v>
      </c>
      <c r="F9" s="145">
        <v>541.38640747611873</v>
      </c>
      <c r="G9" s="145">
        <v>614.9431839579288</v>
      </c>
      <c r="H9" s="145">
        <v>637.00503066407009</v>
      </c>
      <c r="I9" s="146">
        <v>669.3500975833141</v>
      </c>
    </row>
    <row r="10" spans="1:9" x14ac:dyDescent="0.25">
      <c r="A10" s="156" t="s">
        <v>34</v>
      </c>
      <c r="B10" s="147">
        <v>52330.738915582908</v>
      </c>
      <c r="C10" s="147">
        <v>52008.93959229075</v>
      </c>
      <c r="D10" s="147">
        <v>43491.663108546898</v>
      </c>
      <c r="E10" s="147">
        <v>44221.19776735342</v>
      </c>
      <c r="F10" s="147">
        <v>46149.780608423607</v>
      </c>
      <c r="G10" s="147">
        <v>50484.004984200656</v>
      </c>
      <c r="H10" s="147">
        <v>49633.654266772974</v>
      </c>
      <c r="I10" s="148">
        <v>50247.070160324191</v>
      </c>
    </row>
    <row r="11" spans="1:9" x14ac:dyDescent="0.25">
      <c r="A11" s="156" t="s">
        <v>38</v>
      </c>
      <c r="B11" s="147">
        <v>5310.9963263320933</v>
      </c>
      <c r="C11" s="147">
        <v>5232.4693406599126</v>
      </c>
      <c r="D11" s="147">
        <v>4519.1580643175757</v>
      </c>
      <c r="E11" s="147">
        <v>4637.9439670575994</v>
      </c>
      <c r="F11" s="147">
        <v>4753.9213557620433</v>
      </c>
      <c r="G11" s="147">
        <v>5385.6065968386265</v>
      </c>
      <c r="H11" s="149">
        <v>4842.7917117174975</v>
      </c>
      <c r="I11" s="150">
        <v>4784.5055155159698</v>
      </c>
    </row>
    <row r="12" spans="1:9" x14ac:dyDescent="0.25">
      <c r="A12" s="156" t="s">
        <v>27</v>
      </c>
      <c r="B12" s="145">
        <v>10229.280684308656</v>
      </c>
      <c r="C12" s="145">
        <v>10346.033311539964</v>
      </c>
      <c r="D12" s="145">
        <v>8671.778559601169</v>
      </c>
      <c r="E12" s="145">
        <v>9114.1616410074148</v>
      </c>
      <c r="F12" s="145">
        <v>9646.217652547075</v>
      </c>
      <c r="G12" s="145">
        <v>11167.330226062737</v>
      </c>
      <c r="H12" s="151">
        <v>12268.224878133315</v>
      </c>
      <c r="I12" s="152">
        <v>12066.531326685132</v>
      </c>
    </row>
    <row r="13" spans="1:9" x14ac:dyDescent="0.25">
      <c r="A13" s="156" t="s">
        <v>45</v>
      </c>
      <c r="B13" s="147">
        <v>849.79540470043696</v>
      </c>
      <c r="C13" s="147">
        <v>1063.5180905588929</v>
      </c>
      <c r="D13" s="147">
        <v>883.22763607838169</v>
      </c>
      <c r="E13" s="147">
        <v>836.85504485668594</v>
      </c>
      <c r="F13" s="147">
        <v>924.01091710522201</v>
      </c>
      <c r="G13" s="147">
        <v>966.45107010518871</v>
      </c>
      <c r="H13" s="147">
        <v>1001.789514481982</v>
      </c>
      <c r="I13" s="148">
        <v>986.47194256413638</v>
      </c>
    </row>
    <row r="14" spans="1:9" x14ac:dyDescent="0.25">
      <c r="A14" s="156" t="s">
        <v>162</v>
      </c>
      <c r="B14" s="147">
        <v>18215.409776831875</v>
      </c>
      <c r="C14" s="147">
        <v>18172.448487619324</v>
      </c>
      <c r="D14" s="147">
        <v>18689.374927198442</v>
      </c>
      <c r="E14" s="147">
        <v>17708.229396166542</v>
      </c>
      <c r="F14" s="147">
        <v>23699.891020186231</v>
      </c>
      <c r="G14" s="147">
        <v>22398.943758072099</v>
      </c>
      <c r="H14" s="147">
        <v>22318.596176016312</v>
      </c>
      <c r="I14" s="148">
        <v>22149.895604968351</v>
      </c>
    </row>
    <row r="15" spans="1:9" x14ac:dyDescent="0.25">
      <c r="A15" s="156" t="s">
        <v>43</v>
      </c>
      <c r="B15" s="147">
        <v>355.03155415780873</v>
      </c>
      <c r="C15" s="147">
        <v>427.50730463709903</v>
      </c>
      <c r="D15" s="147">
        <v>471.44312235546852</v>
      </c>
      <c r="E15" s="147">
        <v>636.03981147548791</v>
      </c>
      <c r="F15" s="147">
        <v>817.691477558825</v>
      </c>
      <c r="G15" s="147">
        <v>1056.4193138815679</v>
      </c>
      <c r="H15" s="149">
        <v>1093.3829174039197</v>
      </c>
      <c r="I15" s="150">
        <v>1117.771711512657</v>
      </c>
    </row>
    <row r="16" spans="1:9" x14ac:dyDescent="0.25">
      <c r="A16" s="156" t="s">
        <v>68</v>
      </c>
      <c r="B16" s="145">
        <v>281.32727553882432</v>
      </c>
      <c r="C16" s="145">
        <v>293.66509837254802</v>
      </c>
      <c r="D16" s="145">
        <v>281.52669135429676</v>
      </c>
      <c r="E16" s="145">
        <v>403.09758589377526</v>
      </c>
      <c r="F16" s="145">
        <v>485.40931567411849</v>
      </c>
      <c r="G16" s="145">
        <v>709.26238331607783</v>
      </c>
      <c r="H16" s="151">
        <v>692.18676205490078</v>
      </c>
      <c r="I16" s="152">
        <v>721.91512791418756</v>
      </c>
    </row>
    <row r="17" spans="1:9" x14ac:dyDescent="0.25">
      <c r="A17" s="156" t="s">
        <v>44</v>
      </c>
      <c r="B17" s="145">
        <v>233.71177353338888</v>
      </c>
      <c r="C17" s="145">
        <v>252.88043117779796</v>
      </c>
      <c r="D17" s="145">
        <v>249.50560149340376</v>
      </c>
      <c r="E17" s="145">
        <v>236.0972426589787</v>
      </c>
      <c r="F17" s="145">
        <v>325.77791262692995</v>
      </c>
      <c r="G17" s="145">
        <v>355.61922071530324</v>
      </c>
      <c r="H17" s="151">
        <v>381.21502432535107</v>
      </c>
      <c r="I17" s="152">
        <v>421.81046675585878</v>
      </c>
    </row>
    <row r="18" spans="1:9" x14ac:dyDescent="0.25">
      <c r="A18" s="156" t="s">
        <v>69</v>
      </c>
      <c r="B18" s="145">
        <v>1280.0516462147123</v>
      </c>
      <c r="C18" s="145">
        <v>1209.8018902128799</v>
      </c>
      <c r="D18" s="145">
        <v>1132.4772949799972</v>
      </c>
      <c r="E18" s="145">
        <v>1288.6970103129415</v>
      </c>
      <c r="F18" s="145">
        <v>1708.119838455</v>
      </c>
      <c r="G18" s="145">
        <v>1615.3996138829416</v>
      </c>
      <c r="H18" s="151">
        <v>2050.533045482694</v>
      </c>
      <c r="I18" s="152">
        <v>1828.6139651579717</v>
      </c>
    </row>
    <row r="19" spans="1:9" x14ac:dyDescent="0.25">
      <c r="A19" s="156" t="s">
        <v>26</v>
      </c>
      <c r="B19" s="145">
        <v>45944.095514463406</v>
      </c>
      <c r="C19" s="145">
        <v>46163.832544648714</v>
      </c>
      <c r="D19" s="145">
        <v>39829.351607469216</v>
      </c>
      <c r="E19" s="145">
        <v>41617.783360901172</v>
      </c>
      <c r="F19" s="145">
        <v>45486.482524854386</v>
      </c>
      <c r="G19" s="145">
        <v>49749.690467268709</v>
      </c>
      <c r="H19" s="145">
        <v>52543.445302564374</v>
      </c>
      <c r="I19" s="146">
        <v>56073.75161958221</v>
      </c>
    </row>
    <row r="20" spans="1:9" x14ac:dyDescent="0.25">
      <c r="A20" s="156" t="s">
        <v>165</v>
      </c>
      <c r="B20" s="145">
        <v>7839.4510548781846</v>
      </c>
      <c r="C20" s="145">
        <v>7721.7530509677308</v>
      </c>
      <c r="D20" s="145">
        <v>6141.8381782237784</v>
      </c>
      <c r="E20" s="145">
        <v>6431.2357594491305</v>
      </c>
      <c r="F20" s="145">
        <v>6850.4119819971829</v>
      </c>
      <c r="G20" s="145">
        <v>7543.6328464001117</v>
      </c>
      <c r="H20" s="145">
        <v>7514.4694902289448</v>
      </c>
      <c r="I20" s="146">
        <v>6670.542982869687</v>
      </c>
    </row>
    <row r="21" spans="1:9" x14ac:dyDescent="0.25">
      <c r="A21" s="156" t="s">
        <v>40</v>
      </c>
      <c r="B21" s="147">
        <v>9006.6478877908758</v>
      </c>
      <c r="C21" s="147">
        <v>10104.172472288357</v>
      </c>
      <c r="D21" s="147">
        <v>10595.640029051598</v>
      </c>
      <c r="E21" s="147">
        <v>9404.9717258112978</v>
      </c>
      <c r="F21" s="147">
        <v>9937.7977890068869</v>
      </c>
      <c r="G21" s="147">
        <v>11856.964020999239</v>
      </c>
      <c r="H21" s="147">
        <v>11923.276132182973</v>
      </c>
      <c r="I21" s="148">
        <v>12042.644915600418</v>
      </c>
    </row>
    <row r="22" spans="1:9" x14ac:dyDescent="0.25">
      <c r="A22" s="156" t="s">
        <v>41</v>
      </c>
      <c r="B22" s="145">
        <v>3262.5774192115214</v>
      </c>
      <c r="C22" s="145">
        <v>3006.5846522721281</v>
      </c>
      <c r="D22" s="145">
        <v>2644.8937698924719</v>
      </c>
      <c r="E22" s="145">
        <v>2616.4899705643115</v>
      </c>
      <c r="F22" s="145">
        <v>2738.5988741523693</v>
      </c>
      <c r="G22" s="145">
        <v>3247.2119410757855</v>
      </c>
      <c r="H22" s="145">
        <v>3298.3570249396139</v>
      </c>
      <c r="I22" s="146">
        <v>3471.8214669320664</v>
      </c>
    </row>
    <row r="23" spans="1:9" x14ac:dyDescent="0.25">
      <c r="A23" s="156" t="s">
        <v>46</v>
      </c>
      <c r="B23" s="147">
        <v>2452.0326430449454</v>
      </c>
      <c r="C23" s="147">
        <v>2691.470287458852</v>
      </c>
      <c r="D23" s="147">
        <v>2580.6031462802671</v>
      </c>
      <c r="E23" s="147">
        <v>2645.4390250912566</v>
      </c>
      <c r="F23" s="147">
        <v>3643.3415171324605</v>
      </c>
      <c r="G23" s="147">
        <v>4359.3873400102293</v>
      </c>
      <c r="H23" s="147">
        <v>4607.7205236053023</v>
      </c>
      <c r="I23" s="148">
        <v>5498.3883119352149</v>
      </c>
    </row>
    <row r="24" spans="1:9" x14ac:dyDescent="0.25">
      <c r="A24" s="156" t="s">
        <v>164</v>
      </c>
      <c r="B24" s="147">
        <v>126.5442777031673</v>
      </c>
      <c r="C24" s="147">
        <v>123.66709348627042</v>
      </c>
      <c r="D24" s="147">
        <v>105.38563653199238</v>
      </c>
      <c r="E24" s="147">
        <v>103.53528443628831</v>
      </c>
      <c r="F24" s="147">
        <v>101.19735878308292</v>
      </c>
      <c r="G24" s="147">
        <v>119.59980508097671</v>
      </c>
      <c r="H24" s="147">
        <v>146.12209539339582</v>
      </c>
      <c r="I24" s="148">
        <v>151.24855876973558</v>
      </c>
    </row>
    <row r="25" spans="1:9" x14ac:dyDescent="0.25">
      <c r="A25" s="163" t="s">
        <v>35</v>
      </c>
      <c r="B25" s="145">
        <v>968.56559320410213</v>
      </c>
      <c r="C25" s="145">
        <v>998.45026209016135</v>
      </c>
      <c r="D25" s="145">
        <v>986.87049703039122</v>
      </c>
      <c r="E25" s="145">
        <v>1004.0883819826256</v>
      </c>
      <c r="F25" s="145">
        <v>1055.8780688309585</v>
      </c>
      <c r="G25" s="145">
        <v>1297.1774186586733</v>
      </c>
      <c r="H25" s="145">
        <v>1801.8465521563371</v>
      </c>
      <c r="I25" s="146">
        <v>1753.2324107015438</v>
      </c>
    </row>
    <row r="26" spans="1:9" x14ac:dyDescent="0.25">
      <c r="A26" s="156" t="s">
        <v>71</v>
      </c>
      <c r="B26" s="147">
        <v>506.88748399598472</v>
      </c>
      <c r="C26" s="147">
        <v>486.84183394706446</v>
      </c>
      <c r="D26" s="147">
        <v>400.95115284043732</v>
      </c>
      <c r="E26" s="147">
        <v>449.58615660999988</v>
      </c>
      <c r="F26" s="147">
        <v>476.96833792353021</v>
      </c>
      <c r="G26" s="147">
        <v>546.37018762078162</v>
      </c>
      <c r="H26" s="147">
        <v>572.77860902710495</v>
      </c>
      <c r="I26" s="148">
        <v>584.10711005247185</v>
      </c>
    </row>
    <row r="27" spans="1:9" x14ac:dyDescent="0.25">
      <c r="A27" s="156" t="s">
        <v>72</v>
      </c>
      <c r="B27" s="145">
        <v>62258.072364847831</v>
      </c>
      <c r="C27" s="145">
        <v>65657.564663000187</v>
      </c>
      <c r="D27" s="145">
        <v>59492.213902480587</v>
      </c>
      <c r="E27" s="145">
        <v>56154.054447309609</v>
      </c>
      <c r="F27" s="145">
        <v>55674.025284868563</v>
      </c>
      <c r="G27" s="145">
        <v>60306.997418720246</v>
      </c>
      <c r="H27" s="145">
        <v>59364.652813371169</v>
      </c>
      <c r="I27" s="146">
        <v>59633.900673032505</v>
      </c>
    </row>
    <row r="28" spans="1:9" x14ac:dyDescent="0.25">
      <c r="A28" s="156" t="s">
        <v>32</v>
      </c>
      <c r="B28" s="145">
        <v>12610.255002286312</v>
      </c>
      <c r="C28" s="145">
        <v>12631.053332058778</v>
      </c>
      <c r="D28" s="145">
        <v>11094.918098800776</v>
      </c>
      <c r="E28" s="145">
        <v>9977.6800042996347</v>
      </c>
      <c r="F28" s="145">
        <v>11893.351206752963</v>
      </c>
      <c r="G28" s="145">
        <v>13193.859974431363</v>
      </c>
      <c r="H28" s="145">
        <v>12628.993450509784</v>
      </c>
      <c r="I28" s="146">
        <v>14069.272460947424</v>
      </c>
    </row>
    <row r="29" spans="1:9" x14ac:dyDescent="0.25">
      <c r="A29" s="156" t="s">
        <v>31</v>
      </c>
      <c r="B29" s="147">
        <v>26665.412119212619</v>
      </c>
      <c r="C29" s="147">
        <v>24480.946874440306</v>
      </c>
      <c r="D29" s="147">
        <v>19574.26997744706</v>
      </c>
      <c r="E29" s="147">
        <v>22388.146846008225</v>
      </c>
      <c r="F29" s="147">
        <v>23910.854321873536</v>
      </c>
      <c r="G29" s="147">
        <v>25629.479579891326</v>
      </c>
      <c r="H29" s="149">
        <v>23555.948880387172</v>
      </c>
      <c r="I29" s="150">
        <v>24852.771394031421</v>
      </c>
    </row>
    <row r="30" spans="1:9" x14ac:dyDescent="0.25">
      <c r="A30" s="156" t="s">
        <v>166</v>
      </c>
      <c r="B30" s="147">
        <v>14427.176264212285</v>
      </c>
      <c r="C30" s="147">
        <v>13583.012949092179</v>
      </c>
      <c r="D30" s="147">
        <v>11956.601505588691</v>
      </c>
      <c r="E30" s="147">
        <v>12649.409111391942</v>
      </c>
      <c r="F30" s="147">
        <v>12971.828255695482</v>
      </c>
      <c r="G30" s="147">
        <v>14145.467086750597</v>
      </c>
      <c r="H30" s="147">
        <v>13986.349562104453</v>
      </c>
      <c r="I30" s="148">
        <v>13302.759306237462</v>
      </c>
    </row>
    <row r="31" spans="1:9" x14ac:dyDescent="0.25">
      <c r="A31" s="156" t="s">
        <v>47</v>
      </c>
      <c r="B31" s="147">
        <v>680856</v>
      </c>
      <c r="C31" s="147">
        <v>653942</v>
      </c>
      <c r="D31" s="147">
        <v>641253</v>
      </c>
      <c r="E31" s="147">
        <v>656059</v>
      </c>
      <c r="F31" s="147">
        <v>642933</v>
      </c>
      <c r="G31" s="147">
        <v>672255</v>
      </c>
      <c r="H31" s="147">
        <v>730149</v>
      </c>
      <c r="I31" s="148">
        <v>784952</v>
      </c>
    </row>
    <row r="32" spans="1:9" ht="15.75" thickBot="1" x14ac:dyDescent="0.3">
      <c r="A32" s="157" t="s">
        <v>167</v>
      </c>
      <c r="B32" s="153">
        <v>968984.55217280099</v>
      </c>
      <c r="C32" s="153">
        <v>943144.6044796909</v>
      </c>
      <c r="D32" s="153">
        <v>895659.15822409187</v>
      </c>
      <c r="E32" s="153">
        <v>911497.75954512868</v>
      </c>
      <c r="F32" s="153">
        <v>918039.17401980818</v>
      </c>
      <c r="G32" s="153">
        <v>972249.73549241736</v>
      </c>
      <c r="H32" s="153">
        <v>1031526.5611926799</v>
      </c>
      <c r="I32" s="154">
        <v>1092482.0151169926</v>
      </c>
    </row>
    <row r="33" spans="1:9" x14ac:dyDescent="0.25">
      <c r="A33" s="143"/>
      <c r="B33" s="144"/>
      <c r="C33" s="144"/>
      <c r="D33" s="144"/>
      <c r="E33" s="144"/>
      <c r="F33" s="144"/>
      <c r="G33" s="144"/>
      <c r="H33" s="144"/>
      <c r="I33" s="144"/>
    </row>
    <row r="34" spans="1:9" x14ac:dyDescent="0.25">
      <c r="A34" s="3" t="s">
        <v>171</v>
      </c>
      <c r="B34" s="144"/>
      <c r="C34" s="144"/>
      <c r="D34" s="144"/>
      <c r="E34" s="144"/>
      <c r="F34" s="144"/>
      <c r="G34" s="144"/>
      <c r="H34" s="144"/>
      <c r="I34" s="144"/>
    </row>
    <row r="35" spans="1:9" x14ac:dyDescent="0.25">
      <c r="A35" s="1" t="s">
        <v>169</v>
      </c>
      <c r="B35" s="3"/>
      <c r="C35" s="3"/>
      <c r="D35" s="3"/>
      <c r="E35" s="3"/>
      <c r="F35" s="3"/>
      <c r="G35" s="3"/>
    </row>
  </sheetData>
  <sortState ref="A3:I31">
    <sortCondition ref="A3:A31"/>
  </sortState>
  <mergeCells count="1">
    <mergeCell ref="A1:I1"/>
  </mergeCells>
  <conditionalFormatting sqref="B25:I25">
    <cfRule type="colorScale" priority="1">
      <colorScale>
        <cfvo type="min"/>
        <cfvo type="percentile" val="50"/>
        <cfvo type="max"/>
        <color rgb="FFFFC000"/>
        <color rgb="FFFFEB84"/>
        <color theme="9"/>
      </colorScale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J35"/>
  <sheetViews>
    <sheetView zoomScale="90" zoomScaleNormal="90" workbookViewId="0">
      <selection activeCell="A35" sqref="A35"/>
    </sheetView>
  </sheetViews>
  <sheetFormatPr defaultRowHeight="15" x14ac:dyDescent="0.25"/>
  <cols>
    <col min="1" max="1" width="21.7109375" customWidth="1"/>
    <col min="2" max="6" width="11.7109375" customWidth="1"/>
  </cols>
  <sheetData>
    <row r="1" spans="1:10" ht="24.75" customHeight="1" x14ac:dyDescent="0.25">
      <c r="A1" s="178" t="s">
        <v>77</v>
      </c>
      <c r="B1" s="179"/>
      <c r="C1" s="179"/>
      <c r="D1" s="179"/>
      <c r="E1" s="179"/>
      <c r="F1" s="179"/>
      <c r="G1" s="179"/>
      <c r="H1" s="179"/>
      <c r="I1" s="180"/>
    </row>
    <row r="2" spans="1:10" ht="15.75" thickBot="1" x14ac:dyDescent="0.3">
      <c r="A2" s="4" t="s">
        <v>73</v>
      </c>
      <c r="B2" s="114" t="s">
        <v>9</v>
      </c>
      <c r="C2" s="114" t="s">
        <v>10</v>
      </c>
      <c r="D2" s="114" t="s">
        <v>11</v>
      </c>
      <c r="E2" s="114" t="s">
        <v>12</v>
      </c>
      <c r="F2" s="114" t="s">
        <v>13</v>
      </c>
      <c r="G2" s="161">
        <v>2018</v>
      </c>
      <c r="H2" s="161" t="s">
        <v>159</v>
      </c>
      <c r="I2" s="162" t="s">
        <v>160</v>
      </c>
    </row>
    <row r="3" spans="1:10" x14ac:dyDescent="0.25">
      <c r="A3" s="174" t="s">
        <v>161</v>
      </c>
      <c r="B3" s="175">
        <v>1.4089713860863238</v>
      </c>
      <c r="C3" s="175">
        <v>1.3465168570312585</v>
      </c>
      <c r="D3" s="175">
        <v>1.1623132983385007</v>
      </c>
      <c r="E3" s="175">
        <v>1.103605756007386</v>
      </c>
      <c r="F3" s="175">
        <v>1.1091293622976246</v>
      </c>
      <c r="G3" s="175">
        <v>1.1612508291481096</v>
      </c>
      <c r="H3" s="175">
        <v>1.2873813014776125</v>
      </c>
      <c r="I3" s="176">
        <v>1.4671172898106231</v>
      </c>
      <c r="J3" s="158"/>
    </row>
    <row r="4" spans="1:10" x14ac:dyDescent="0.25">
      <c r="A4" s="170" t="s">
        <v>33</v>
      </c>
      <c r="B4" s="166">
        <v>1.0090727448584813</v>
      </c>
      <c r="C4" s="166">
        <v>0.97101568028029572</v>
      </c>
      <c r="D4" s="166">
        <v>0.90930025276369908</v>
      </c>
      <c r="E4" s="166">
        <v>0.8943853634219443</v>
      </c>
      <c r="F4" s="166">
        <v>0.8817780943040352</v>
      </c>
      <c r="G4" s="166">
        <v>0.89236468497627863</v>
      </c>
      <c r="H4" s="166">
        <v>0.89892133728610457</v>
      </c>
      <c r="I4" s="167">
        <v>1.097740990522716</v>
      </c>
      <c r="J4" s="158"/>
    </row>
    <row r="5" spans="1:10" x14ac:dyDescent="0.25">
      <c r="A5" s="170" t="s">
        <v>39</v>
      </c>
      <c r="B5" s="166">
        <v>1.4594812500066807</v>
      </c>
      <c r="C5" s="166">
        <v>1.3136183166752529</v>
      </c>
      <c r="D5" s="166">
        <v>1.2496801678442855</v>
      </c>
      <c r="E5" s="166">
        <v>1.2469624807218267</v>
      </c>
      <c r="F5" s="166">
        <v>1.2264179267319528</v>
      </c>
      <c r="G5" s="166">
        <v>1.4521018154032819</v>
      </c>
      <c r="H5" s="166">
        <v>3.1775997590183769</v>
      </c>
      <c r="I5" s="167">
        <v>1.9334961053377828</v>
      </c>
      <c r="J5" s="158"/>
    </row>
    <row r="6" spans="1:10" x14ac:dyDescent="0.25">
      <c r="A6" s="170" t="s">
        <v>30</v>
      </c>
      <c r="B6" s="166">
        <v>1.0259866857535473</v>
      </c>
      <c r="C6" s="166">
        <v>0.95077255018054285</v>
      </c>
      <c r="D6" s="166">
        <v>1.02795861497884</v>
      </c>
      <c r="E6" s="166">
        <v>0.95678531471796702</v>
      </c>
      <c r="F6" s="166">
        <v>1.0448337923345032</v>
      </c>
      <c r="G6" s="166">
        <v>1.121152381659928</v>
      </c>
      <c r="H6" s="166">
        <v>1.1801459261524052</v>
      </c>
      <c r="I6" s="167">
        <v>1.4287445863051409</v>
      </c>
      <c r="J6" s="158"/>
    </row>
    <row r="7" spans="1:10" x14ac:dyDescent="0.25">
      <c r="A7" s="170" t="s">
        <v>163</v>
      </c>
      <c r="B7" s="166">
        <v>1.4654697895600863</v>
      </c>
      <c r="C7" s="166">
        <v>1.5044671299509533</v>
      </c>
      <c r="D7" s="166">
        <v>1.404165597029424</v>
      </c>
      <c r="E7" s="166">
        <v>1.423051099713976</v>
      </c>
      <c r="F7" s="166">
        <v>1.3485179421691571</v>
      </c>
      <c r="G7" s="166">
        <v>1.380853632645884</v>
      </c>
      <c r="H7" s="166">
        <v>1.4053060179111263</v>
      </c>
      <c r="I7" s="167">
        <v>1.9109272649001123</v>
      </c>
      <c r="J7" s="158"/>
    </row>
    <row r="8" spans="1:10" x14ac:dyDescent="0.25">
      <c r="A8" s="170" t="s">
        <v>28</v>
      </c>
      <c r="B8" s="166">
        <v>1.2272220473757585</v>
      </c>
      <c r="C8" s="166">
        <v>1.1493157611670284</v>
      </c>
      <c r="D8" s="166">
        <v>1.1114025022520135</v>
      </c>
      <c r="E8" s="166">
        <v>1.1476870616038346</v>
      </c>
      <c r="F8" s="166">
        <v>1.1475303282456784</v>
      </c>
      <c r="G8" s="166">
        <v>1.2817578714665612</v>
      </c>
      <c r="H8" s="166">
        <v>1.3090458722654479</v>
      </c>
      <c r="I8" s="167">
        <v>1.4713117124973754</v>
      </c>
      <c r="J8" s="158"/>
    </row>
    <row r="9" spans="1:10" x14ac:dyDescent="0.25">
      <c r="A9" s="170" t="s">
        <v>42</v>
      </c>
      <c r="B9" s="166">
        <v>1.8988163280349195</v>
      </c>
      <c r="C9" s="166">
        <v>1.9161978338127414</v>
      </c>
      <c r="D9" s="166">
        <v>2.0104972834635864</v>
      </c>
      <c r="E9" s="166">
        <v>2.0725801604436231</v>
      </c>
      <c r="F9" s="166">
        <v>2.0167651354072591</v>
      </c>
      <c r="G9" s="166">
        <v>2.0013128366059725</v>
      </c>
      <c r="H9" s="166">
        <v>2.0301779725463236</v>
      </c>
      <c r="I9" s="167">
        <v>2.3817067499388731</v>
      </c>
      <c r="J9" s="158"/>
    </row>
    <row r="10" spans="1:10" x14ac:dyDescent="0.25">
      <c r="A10" s="170" t="s">
        <v>34</v>
      </c>
      <c r="B10" s="166">
        <v>1.8602384011274116</v>
      </c>
      <c r="C10" s="166">
        <v>1.8197146698287485</v>
      </c>
      <c r="D10" s="166">
        <v>1.7831500429887903</v>
      </c>
      <c r="E10" s="166">
        <v>1.7895603546476391</v>
      </c>
      <c r="F10" s="166">
        <v>1.777272151818883</v>
      </c>
      <c r="G10" s="166">
        <v>1.8095236210205996</v>
      </c>
      <c r="H10" s="166">
        <v>1.8268188601316366</v>
      </c>
      <c r="I10" s="167">
        <v>2.1122908963477895</v>
      </c>
      <c r="J10" s="158"/>
    </row>
    <row r="11" spans="1:10" x14ac:dyDescent="0.25">
      <c r="A11" s="170" t="s">
        <v>38</v>
      </c>
      <c r="B11" s="166">
        <v>2.2135585926269115</v>
      </c>
      <c r="C11" s="166">
        <v>2.2045809765107904</v>
      </c>
      <c r="D11" s="166">
        <v>2.2978324299440818</v>
      </c>
      <c r="E11" s="166">
        <v>2.3741106330802286</v>
      </c>
      <c r="F11" s="166">
        <v>2.3350645941350905</v>
      </c>
      <c r="G11" s="166">
        <v>2.4688947982173484</v>
      </c>
      <c r="H11" s="166">
        <v>2.3067303587260373</v>
      </c>
      <c r="I11" s="167">
        <v>2.5814997943325761</v>
      </c>
      <c r="J11" s="158"/>
    </row>
    <row r="12" spans="1:10" x14ac:dyDescent="0.25">
      <c r="A12" s="170" t="s">
        <v>27</v>
      </c>
      <c r="B12" s="166">
        <v>1.1659325149074538</v>
      </c>
      <c r="C12" s="166">
        <v>1.1517238828596292</v>
      </c>
      <c r="D12" s="166">
        <v>1.132524060823676</v>
      </c>
      <c r="E12" s="166">
        <v>1.1579828942043</v>
      </c>
      <c r="F12" s="166">
        <v>1.1484306279420458</v>
      </c>
      <c r="G12" s="166">
        <v>1.2141030562578643</v>
      </c>
      <c r="H12" s="166">
        <v>1.3639904862845829</v>
      </c>
      <c r="I12" s="167">
        <v>1.4817773235635066</v>
      </c>
      <c r="J12" s="158"/>
    </row>
    <row r="13" spans="1:10" x14ac:dyDescent="0.25">
      <c r="A13" s="170" t="s">
        <v>45</v>
      </c>
      <c r="B13" s="166">
        <v>1.4637221471269959</v>
      </c>
      <c r="C13" s="166">
        <v>1.8450009802989533</v>
      </c>
      <c r="D13" s="166">
        <v>1.7831948640623196</v>
      </c>
      <c r="E13" s="166">
        <v>1.621906282143027</v>
      </c>
      <c r="F13" s="166">
        <v>1.6703210161776141</v>
      </c>
      <c r="G13" s="166">
        <v>1.5845749619234333</v>
      </c>
      <c r="H13" s="166">
        <v>1.6581754129694866</v>
      </c>
      <c r="I13" s="167">
        <v>1.8690437383744065</v>
      </c>
      <c r="J13" s="158"/>
    </row>
    <row r="14" spans="1:10" x14ac:dyDescent="0.25">
      <c r="A14" s="170" t="s">
        <v>162</v>
      </c>
      <c r="B14" s="166">
        <v>0.98643205676077672</v>
      </c>
      <c r="C14" s="166">
        <v>1.0063652555168234</v>
      </c>
      <c r="D14" s="166">
        <v>1.2007246038082238</v>
      </c>
      <c r="E14" s="166">
        <v>1.1589183801163641</v>
      </c>
      <c r="F14" s="166">
        <v>1.4366838328165952</v>
      </c>
      <c r="G14" s="166">
        <v>1.3051633241093397</v>
      </c>
      <c r="H14" s="166">
        <v>1.285318288131142</v>
      </c>
      <c r="I14" s="167">
        <v>1.4456064125464609</v>
      </c>
      <c r="J14" s="158"/>
    </row>
    <row r="15" spans="1:10" x14ac:dyDescent="0.25">
      <c r="A15" s="170" t="s">
        <v>43</v>
      </c>
      <c r="B15" s="166">
        <v>0.76409704771405995</v>
      </c>
      <c r="C15" s="166">
        <v>0.88055519253285719</v>
      </c>
      <c r="D15" s="166">
        <v>1.1385027288551688</v>
      </c>
      <c r="E15" s="166">
        <v>1.4774033061561722</v>
      </c>
      <c r="F15" s="166">
        <v>1.7124103193898004</v>
      </c>
      <c r="G15" s="166">
        <v>1.9762715438984144</v>
      </c>
      <c r="H15" s="166">
        <v>2.0165929893566306</v>
      </c>
      <c r="I15" s="167">
        <v>2.2815667185559891</v>
      </c>
      <c r="J15" s="158"/>
    </row>
    <row r="16" spans="1:10" x14ac:dyDescent="0.25">
      <c r="A16" s="170" t="s">
        <v>68</v>
      </c>
      <c r="B16" s="166">
        <v>0.9289298743109079</v>
      </c>
      <c r="C16" s="166">
        <v>0.93450768883586932</v>
      </c>
      <c r="D16" s="166">
        <v>1.0388087526061927</v>
      </c>
      <c r="E16" s="166">
        <v>1.4524478836251693</v>
      </c>
      <c r="F16" s="166">
        <v>1.6034393527267674</v>
      </c>
      <c r="G16" s="166">
        <v>2.0669843285649629</v>
      </c>
      <c r="H16" s="166">
        <v>2.0288497010787507</v>
      </c>
      <c r="I16" s="167">
        <v>2.3220264869341163</v>
      </c>
      <c r="J16" s="158"/>
    </row>
    <row r="17" spans="1:10" x14ac:dyDescent="0.25">
      <c r="A17" s="170" t="s">
        <v>44</v>
      </c>
      <c r="B17" s="166">
        <v>0.37860856836043455</v>
      </c>
      <c r="C17" s="166">
        <v>0.38215853438575415</v>
      </c>
      <c r="D17" s="166">
        <v>0.4321030118211564</v>
      </c>
      <c r="E17" s="166">
        <v>0.38888608426396848</v>
      </c>
      <c r="F17" s="166">
        <v>0.50780237082319202</v>
      </c>
      <c r="G17" s="166">
        <v>0.50152455962553277</v>
      </c>
      <c r="H17" s="166">
        <v>0.53629149533068687</v>
      </c>
      <c r="I17" s="167">
        <v>0.64420225418406052</v>
      </c>
      <c r="J17" s="158"/>
    </row>
    <row r="18" spans="1:10" x14ac:dyDescent="0.25">
      <c r="A18" s="170" t="s">
        <v>69</v>
      </c>
      <c r="B18" s="166">
        <v>0.9453220924290453</v>
      </c>
      <c r="C18" s="166">
        <v>0.86070883258588182</v>
      </c>
      <c r="D18" s="166">
        <v>0.90975392149078105</v>
      </c>
      <c r="E18" s="166">
        <v>1.0106835384388062</v>
      </c>
      <c r="F18" s="166">
        <v>1.2070615511625387</v>
      </c>
      <c r="G18" s="166">
        <v>1.0231630424451099</v>
      </c>
      <c r="H18" s="166">
        <v>1.273882869824968</v>
      </c>
      <c r="I18" s="167">
        <v>1.3299887345247814</v>
      </c>
      <c r="J18" s="158"/>
    </row>
    <row r="19" spans="1:10" x14ac:dyDescent="0.25">
      <c r="A19" s="170" t="s">
        <v>26</v>
      </c>
      <c r="B19" s="166">
        <v>1.2286030396541832</v>
      </c>
      <c r="C19" s="166">
        <v>1.1852949671800785</v>
      </c>
      <c r="D19" s="166">
        <v>1.18593386784222</v>
      </c>
      <c r="E19" s="166">
        <v>1.2018584085805482</v>
      </c>
      <c r="F19" s="166">
        <v>1.2394027112354262</v>
      </c>
      <c r="G19" s="166">
        <v>1.2579344683238991</v>
      </c>
      <c r="H19" s="166">
        <v>1.3640039428084361</v>
      </c>
      <c r="I19" s="167">
        <v>1.5732616433699937</v>
      </c>
      <c r="J19" s="158"/>
    </row>
    <row r="20" spans="1:10" x14ac:dyDescent="0.25">
      <c r="A20" s="155" t="s">
        <v>165</v>
      </c>
      <c r="B20" s="164">
        <v>1.4996222988354593</v>
      </c>
      <c r="C20" s="164">
        <v>1.5492771558428808</v>
      </c>
      <c r="D20" s="164">
        <v>1.5919677365290326</v>
      </c>
      <c r="E20" s="164">
        <v>1.7436991512146192</v>
      </c>
      <c r="F20" s="164">
        <v>1.7195070084263389</v>
      </c>
      <c r="G20" s="164">
        <v>1.737497213804821</v>
      </c>
      <c r="H20" s="164">
        <v>1.8630776115698238</v>
      </c>
      <c r="I20" s="165">
        <v>2.0290488499477122</v>
      </c>
      <c r="J20" s="158"/>
    </row>
    <row r="21" spans="1:10" x14ac:dyDescent="0.25">
      <c r="A21" s="155" t="s">
        <v>40</v>
      </c>
      <c r="B21" s="166">
        <v>1.7180661921617868</v>
      </c>
      <c r="C21" s="166">
        <v>1.8526782880454302</v>
      </c>
      <c r="D21" s="166">
        <v>2.2186042277689304</v>
      </c>
      <c r="E21" s="166">
        <v>1.9924130595167442</v>
      </c>
      <c r="F21" s="166">
        <v>1.8879647070841634</v>
      </c>
      <c r="G21" s="166">
        <v>2.0245438899608446</v>
      </c>
      <c r="H21" s="166">
        <v>2.021119950685621</v>
      </c>
      <c r="I21" s="167">
        <v>2.3025143145689051</v>
      </c>
      <c r="J21" s="158"/>
    </row>
    <row r="22" spans="1:10" x14ac:dyDescent="0.25">
      <c r="A22" s="155" t="s">
        <v>41</v>
      </c>
      <c r="B22" s="164">
        <v>1.4408522859373765</v>
      </c>
      <c r="C22" s="164">
        <v>1.3077681447603449</v>
      </c>
      <c r="D22" s="164">
        <v>1.3264656346005246</v>
      </c>
      <c r="E22" s="164">
        <v>1.2675186459168002</v>
      </c>
      <c r="F22" s="164">
        <v>1.2371815900517289</v>
      </c>
      <c r="G22" s="164">
        <v>1.3458571902834904</v>
      </c>
      <c r="H22" s="164">
        <v>1.3876946792663172</v>
      </c>
      <c r="I22" s="165">
        <v>1.63024697514748</v>
      </c>
      <c r="J22" s="158"/>
    </row>
    <row r="23" spans="1:10" x14ac:dyDescent="0.25">
      <c r="A23" s="155" t="s">
        <v>46</v>
      </c>
      <c r="B23" s="166">
        <v>1.2841363958965093</v>
      </c>
      <c r="C23" s="166">
        <v>1.3482410745000675</v>
      </c>
      <c r="D23" s="166">
        <v>1.4506329047008928</v>
      </c>
      <c r="E23" s="166">
        <v>1.4034545537715568</v>
      </c>
      <c r="F23" s="166">
        <v>1.721025758017289</v>
      </c>
      <c r="G23" s="166">
        <v>1.8041881479929065</v>
      </c>
      <c r="H23" s="166">
        <v>1.8425286586280658</v>
      </c>
      <c r="I23" s="167">
        <v>2.3825624457659442</v>
      </c>
      <c r="J23" s="158"/>
    </row>
    <row r="24" spans="1:10" x14ac:dyDescent="0.25">
      <c r="A24" s="155" t="s">
        <v>164</v>
      </c>
      <c r="B24" s="166">
        <v>1.1697888585370126</v>
      </c>
      <c r="C24" s="166">
        <v>1.088402568008755</v>
      </c>
      <c r="D24" s="166">
        <v>1.0471012262914132</v>
      </c>
      <c r="E24" s="166">
        <v>0.97011591726828861</v>
      </c>
      <c r="F24" s="166">
        <v>0.89499255548039758</v>
      </c>
      <c r="G24" s="166">
        <v>0.94703574923186329</v>
      </c>
      <c r="H24" s="166">
        <v>1.1510368506691324</v>
      </c>
      <c r="I24" s="167">
        <v>1.2726063403890515</v>
      </c>
      <c r="J24" s="158"/>
    </row>
    <row r="25" spans="1:10" x14ac:dyDescent="0.25">
      <c r="A25" s="171" t="s">
        <v>35</v>
      </c>
      <c r="B25" s="164">
        <v>0.98080594401077692</v>
      </c>
      <c r="C25" s="164">
        <v>0.98557895082837976</v>
      </c>
      <c r="D25" s="164">
        <v>1.1151992793267473</v>
      </c>
      <c r="E25" s="164">
        <v>1.1193662117350833</v>
      </c>
      <c r="F25" s="164">
        <v>1.1058404308320502</v>
      </c>
      <c r="G25" s="164">
        <v>1.2258280946924627</v>
      </c>
      <c r="H25" s="164">
        <v>1.7091701347095791</v>
      </c>
      <c r="I25" s="165">
        <v>1.856418563005239</v>
      </c>
      <c r="J25" s="158"/>
    </row>
    <row r="26" spans="1:10" x14ac:dyDescent="0.25">
      <c r="A26" s="155" t="s">
        <v>71</v>
      </c>
      <c r="B26" s="166">
        <v>1.0469495141949827</v>
      </c>
      <c r="C26" s="166">
        <v>0.9737384612141573</v>
      </c>
      <c r="D26" s="166">
        <v>0.93011911981149309</v>
      </c>
      <c r="E26" s="166">
        <v>1.0061937145445601</v>
      </c>
      <c r="F26" s="166">
        <v>0.98219092153845111</v>
      </c>
      <c r="G26" s="166">
        <v>1.011153277031267</v>
      </c>
      <c r="H26" s="166">
        <v>1.0657900881285705</v>
      </c>
      <c r="I26" s="167">
        <v>1.2045750032244189</v>
      </c>
      <c r="J26" s="158"/>
    </row>
    <row r="27" spans="1:10" x14ac:dyDescent="0.25">
      <c r="A27" s="155" t="s">
        <v>72</v>
      </c>
      <c r="B27" s="164">
        <v>2.2346576180244981</v>
      </c>
      <c r="C27" s="164">
        <v>2.1430073752395993</v>
      </c>
      <c r="D27" s="164">
        <v>2.0314278730557107</v>
      </c>
      <c r="E27" s="164">
        <v>2.0841937620960991</v>
      </c>
      <c r="F27" s="164">
        <v>2.0880488736162701</v>
      </c>
      <c r="G27" s="164">
        <v>2.1080031872206555</v>
      </c>
      <c r="H27" s="164">
        <v>2.099832901446554</v>
      </c>
      <c r="I27" s="165">
        <v>2.4307160547948388</v>
      </c>
      <c r="J27" s="158"/>
    </row>
    <row r="28" spans="1:10" x14ac:dyDescent="0.25">
      <c r="A28" s="155" t="s">
        <v>32</v>
      </c>
      <c r="B28" s="164">
        <v>0.93054820512217407</v>
      </c>
      <c r="C28" s="164">
        <v>0.92115257547778528</v>
      </c>
      <c r="D28" s="164">
        <v>0.92797910151356267</v>
      </c>
      <c r="E28" s="164">
        <v>0.80927691589456285</v>
      </c>
      <c r="F28" s="164">
        <v>0.90612439516024945</v>
      </c>
      <c r="G28" s="164">
        <v>0.92931833740505887</v>
      </c>
      <c r="H28" s="164">
        <v>0.90587803563871805</v>
      </c>
      <c r="I28" s="165">
        <v>1.1598127721917131</v>
      </c>
      <c r="J28" s="158"/>
    </row>
    <row r="29" spans="1:10" x14ac:dyDescent="0.25">
      <c r="A29" s="170" t="s">
        <v>31</v>
      </c>
      <c r="B29" s="166">
        <v>1.2648059349724059</v>
      </c>
      <c r="C29" s="166">
        <v>1.1399727401307969</v>
      </c>
      <c r="D29" s="166">
        <v>1.0665033856735813</v>
      </c>
      <c r="E29" s="166">
        <v>1.1784890942292821</v>
      </c>
      <c r="F29" s="166">
        <v>1.2019090790877902</v>
      </c>
      <c r="G29" s="166">
        <v>1.2289915548206158</v>
      </c>
      <c r="H29" s="166">
        <v>1.1772991340300136</v>
      </c>
      <c r="I29" s="167">
        <v>1.4324947096125151</v>
      </c>
      <c r="J29" s="158"/>
    </row>
    <row r="30" spans="1:10" x14ac:dyDescent="0.25">
      <c r="A30" s="155" t="s">
        <v>166</v>
      </c>
      <c r="B30" s="166">
        <v>1.5176991425797819</v>
      </c>
      <c r="C30" s="166">
        <v>1.4540228013523491</v>
      </c>
      <c r="D30" s="166">
        <v>1.3906353200977264</v>
      </c>
      <c r="E30" s="166">
        <v>1.4645406513718251</v>
      </c>
      <c r="F30" s="166">
        <v>1.5213202270739226</v>
      </c>
      <c r="G30" s="166">
        <v>1.8338463173277597</v>
      </c>
      <c r="H30" s="166">
        <v>1.8539475227036122</v>
      </c>
      <c r="I30" s="167">
        <v>1.913436120613456</v>
      </c>
      <c r="J30" s="158"/>
    </row>
    <row r="31" spans="1:10" x14ac:dyDescent="0.25">
      <c r="A31" s="155" t="s">
        <v>47</v>
      </c>
      <c r="B31" s="166">
        <v>4.0309900562825289</v>
      </c>
      <c r="C31" s="166">
        <v>3.7271060980448523</v>
      </c>
      <c r="D31" s="166">
        <v>3.5185774050691223</v>
      </c>
      <c r="E31" s="166">
        <v>3.5155819935787576</v>
      </c>
      <c r="F31" s="166">
        <v>3.3030256970087062</v>
      </c>
      <c r="G31" s="166">
        <v>3.2805566337953334</v>
      </c>
      <c r="H31" s="166">
        <v>3.5126028322721776</v>
      </c>
      <c r="I31" s="167">
        <v>3.8721754868511948</v>
      </c>
      <c r="J31" s="160"/>
    </row>
    <row r="32" spans="1:10" ht="15.75" thickBot="1" x14ac:dyDescent="0.3">
      <c r="A32" s="177" t="s">
        <v>170</v>
      </c>
      <c r="B32" s="168">
        <f>AVERAGE(B3:B31)</f>
        <v>1.3982547245948018</v>
      </c>
      <c r="C32" s="168">
        <f t="shared" ref="C32:I32" si="0">AVERAGE(C3:C31)</f>
        <v>1.3763262532096152</v>
      </c>
      <c r="D32" s="168">
        <f t="shared" si="0"/>
        <v>1.3928641108741968</v>
      </c>
      <c r="E32" s="168">
        <f t="shared" si="0"/>
        <v>1.4149537473456886</v>
      </c>
      <c r="F32" s="168">
        <f t="shared" si="0"/>
        <v>1.447654908727432</v>
      </c>
      <c r="G32" s="168">
        <f t="shared" si="0"/>
        <v>1.5164052189606758</v>
      </c>
      <c r="H32" s="168">
        <f t="shared" si="0"/>
        <v>1.6392831376223429</v>
      </c>
      <c r="I32" s="169">
        <f t="shared" si="0"/>
        <v>1.8213419426951301</v>
      </c>
      <c r="J32" s="160"/>
    </row>
    <row r="33" spans="1:10" x14ac:dyDescent="0.25">
      <c r="A33" s="173"/>
      <c r="B33" s="172"/>
      <c r="C33" s="172"/>
      <c r="D33" s="172"/>
      <c r="E33" s="172"/>
      <c r="F33" s="172"/>
      <c r="G33" s="172"/>
      <c r="H33" s="172"/>
      <c r="I33" s="172"/>
      <c r="J33" s="160"/>
    </row>
    <row r="34" spans="1:10" x14ac:dyDescent="0.25">
      <c r="A34" s="3" t="s">
        <v>171</v>
      </c>
      <c r="B34" s="159"/>
      <c r="C34" s="159"/>
      <c r="D34" s="159"/>
      <c r="E34" s="159"/>
      <c r="F34" s="159"/>
      <c r="G34" s="159"/>
      <c r="H34" s="159"/>
      <c r="I34" s="159"/>
      <c r="J34" s="160"/>
    </row>
    <row r="35" spans="1:10" x14ac:dyDescent="0.25">
      <c r="A35" s="1" t="s">
        <v>169</v>
      </c>
      <c r="B35" s="2"/>
      <c r="C35" s="2"/>
      <c r="D35" s="2"/>
      <c r="E35" s="2"/>
      <c r="F35" s="2"/>
    </row>
  </sheetData>
  <sortState ref="A3:I31">
    <sortCondition ref="A3:A31"/>
  </sortState>
  <mergeCells count="1">
    <mergeCell ref="A1:I1"/>
  </mergeCells>
  <conditionalFormatting sqref="B25:I25">
    <cfRule type="colorScale" priority="1">
      <colorScale>
        <cfvo type="min"/>
        <cfvo type="percentile" val="50"/>
        <cfvo type="max"/>
        <color rgb="FFFFC000"/>
        <color rgb="FFFFEB84"/>
        <color rgb="FF92D050"/>
      </colorScale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G20"/>
  <sheetViews>
    <sheetView workbookViewId="0">
      <selection activeCell="H17" sqref="H17"/>
    </sheetView>
  </sheetViews>
  <sheetFormatPr defaultRowHeight="15" x14ac:dyDescent="0.25"/>
  <cols>
    <col min="1" max="1" width="22.5703125" customWidth="1"/>
    <col min="2" max="2" width="41.5703125" customWidth="1"/>
    <col min="3" max="3" width="16.28515625" customWidth="1"/>
    <col min="4" max="4" width="17.140625" customWidth="1"/>
  </cols>
  <sheetData>
    <row r="1" spans="1:7" ht="24.75" customHeight="1" thickBot="1" x14ac:dyDescent="0.3">
      <c r="A1" s="181" t="s">
        <v>75</v>
      </c>
      <c r="B1" s="182"/>
      <c r="C1" s="182"/>
      <c r="D1" s="182"/>
      <c r="E1" s="183"/>
      <c r="F1" s="3"/>
      <c r="G1" s="3"/>
    </row>
    <row r="2" spans="1:7" ht="15.75" thickBot="1" x14ac:dyDescent="0.3">
      <c r="A2" s="21">
        <v>2018</v>
      </c>
      <c r="B2" s="22" t="s">
        <v>19</v>
      </c>
      <c r="C2" s="22" t="s">
        <v>20</v>
      </c>
      <c r="D2" s="22" t="s">
        <v>21</v>
      </c>
      <c r="E2" s="23" t="s">
        <v>22</v>
      </c>
      <c r="F2" s="3"/>
      <c r="G2" s="3"/>
    </row>
    <row r="3" spans="1:7" x14ac:dyDescent="0.25">
      <c r="A3" s="18" t="s">
        <v>18</v>
      </c>
      <c r="B3" s="104">
        <v>22.27</v>
      </c>
      <c r="C3" s="19">
        <v>54.74</v>
      </c>
      <c r="D3" s="19">
        <v>2</v>
      </c>
      <c r="E3" s="20">
        <v>20.99</v>
      </c>
      <c r="F3" s="3"/>
      <c r="G3" s="3"/>
    </row>
    <row r="4" spans="1:7" x14ac:dyDescent="0.25">
      <c r="A4" s="18" t="s">
        <v>23</v>
      </c>
      <c r="B4" s="25">
        <v>12.39</v>
      </c>
      <c r="C4" s="10">
        <v>55.26</v>
      </c>
      <c r="D4" s="10">
        <v>4.9800000000000004</v>
      </c>
      <c r="E4" s="12">
        <v>27.37</v>
      </c>
      <c r="F4" s="3"/>
      <c r="G4" s="3"/>
    </row>
    <row r="5" spans="1:7" x14ac:dyDescent="0.25">
      <c r="A5" s="18" t="s">
        <v>24</v>
      </c>
      <c r="B5" s="105">
        <v>20.350000000000001</v>
      </c>
      <c r="C5" s="10">
        <v>39.979999999999997</v>
      </c>
      <c r="D5" s="10">
        <v>4.8499999999999996</v>
      </c>
      <c r="E5" s="12">
        <v>34.82</v>
      </c>
      <c r="F5" s="3"/>
      <c r="G5" s="3"/>
    </row>
    <row r="6" spans="1:7" ht="15.75" thickBot="1" x14ac:dyDescent="0.3">
      <c r="A6" s="65" t="s">
        <v>25</v>
      </c>
      <c r="B6" s="106">
        <v>26.54</v>
      </c>
      <c r="C6" s="13">
        <v>45.99</v>
      </c>
      <c r="D6" s="13">
        <v>3.61</v>
      </c>
      <c r="E6" s="14">
        <v>23.85</v>
      </c>
      <c r="F6" s="3"/>
      <c r="G6" s="3"/>
    </row>
    <row r="7" spans="1:7" x14ac:dyDescent="0.25">
      <c r="A7" s="8"/>
      <c r="B7" s="9"/>
      <c r="C7" s="9"/>
      <c r="D7" s="9"/>
      <c r="E7" s="9"/>
      <c r="F7" s="3"/>
      <c r="G7" s="3"/>
    </row>
    <row r="8" spans="1:7" ht="15.75" thickBot="1" x14ac:dyDescent="0.3">
      <c r="A8" s="8"/>
      <c r="B8" s="9"/>
      <c r="C8" s="9"/>
      <c r="D8" s="9"/>
      <c r="E8" s="9"/>
      <c r="F8" s="3"/>
      <c r="G8" s="3"/>
    </row>
    <row r="9" spans="1:7" ht="15.75" thickBot="1" x14ac:dyDescent="0.3">
      <c r="A9" s="21" t="s">
        <v>18</v>
      </c>
      <c r="B9" s="22" t="s">
        <v>19</v>
      </c>
      <c r="C9" s="22" t="s">
        <v>20</v>
      </c>
      <c r="D9" s="22" t="s">
        <v>21</v>
      </c>
      <c r="E9" s="23" t="s">
        <v>22</v>
      </c>
      <c r="F9" s="3"/>
      <c r="G9" s="3"/>
    </row>
    <row r="10" spans="1:7" x14ac:dyDescent="0.25">
      <c r="A10" s="66">
        <v>2011</v>
      </c>
      <c r="B10" s="26">
        <v>7.15</v>
      </c>
      <c r="C10" s="7">
        <v>69.47</v>
      </c>
      <c r="D10" s="7">
        <v>1.01</v>
      </c>
      <c r="E10" s="15">
        <v>22.38</v>
      </c>
      <c r="F10" s="3"/>
      <c r="G10" s="3"/>
    </row>
    <row r="11" spans="1:7" x14ac:dyDescent="0.25">
      <c r="A11" s="66">
        <v>2012</v>
      </c>
      <c r="B11" s="26">
        <v>9.56</v>
      </c>
      <c r="C11" s="7">
        <v>66.53</v>
      </c>
      <c r="D11" s="7">
        <v>0.37</v>
      </c>
      <c r="E11" s="15">
        <v>23.55</v>
      </c>
      <c r="F11" s="3"/>
      <c r="G11" s="3"/>
    </row>
    <row r="12" spans="1:7" x14ac:dyDescent="0.25">
      <c r="A12" s="66">
        <v>2013</v>
      </c>
      <c r="B12" s="26">
        <v>7.39</v>
      </c>
      <c r="C12" s="7">
        <v>70.14</v>
      </c>
      <c r="D12" s="7">
        <v>0.28999999999999998</v>
      </c>
      <c r="E12" s="15">
        <v>22.19</v>
      </c>
      <c r="F12" s="3"/>
      <c r="G12" s="3"/>
    </row>
    <row r="13" spans="1:7" x14ac:dyDescent="0.25">
      <c r="A13" s="66">
        <v>2014</v>
      </c>
      <c r="B13" s="26">
        <v>11.12</v>
      </c>
      <c r="C13" s="7">
        <v>69.14</v>
      </c>
      <c r="D13" s="7">
        <v>0.56999999999999995</v>
      </c>
      <c r="E13" s="15">
        <v>19.16</v>
      </c>
      <c r="F13" s="3"/>
      <c r="G13" s="3"/>
    </row>
    <row r="14" spans="1:7" x14ac:dyDescent="0.25">
      <c r="A14" s="66">
        <v>2015</v>
      </c>
      <c r="B14" s="26">
        <v>18.28</v>
      </c>
      <c r="C14" s="7">
        <v>56.24</v>
      </c>
      <c r="D14" s="7">
        <v>1.99</v>
      </c>
      <c r="E14" s="15">
        <v>23.49</v>
      </c>
      <c r="F14" s="3"/>
      <c r="G14" s="3"/>
    </row>
    <row r="15" spans="1:7" x14ac:dyDescent="0.25">
      <c r="A15" s="66">
        <v>2016</v>
      </c>
      <c r="B15" s="26">
        <v>15.32</v>
      </c>
      <c r="C15" s="7">
        <v>58.72</v>
      </c>
      <c r="D15" s="7">
        <v>3.75</v>
      </c>
      <c r="E15" s="15">
        <v>22.22</v>
      </c>
      <c r="F15" s="3"/>
      <c r="G15" s="3"/>
    </row>
    <row r="16" spans="1:7" x14ac:dyDescent="0.25">
      <c r="A16" s="66">
        <v>2017</v>
      </c>
      <c r="B16" s="26">
        <v>17.739999999999998</v>
      </c>
      <c r="C16" s="7">
        <v>58.21</v>
      </c>
      <c r="D16" s="7">
        <v>2.97</v>
      </c>
      <c r="E16" s="15">
        <v>21.08</v>
      </c>
      <c r="F16" s="3"/>
      <c r="G16" s="3"/>
    </row>
    <row r="17" spans="1:7" ht="16.5" thickBot="1" x14ac:dyDescent="0.3">
      <c r="A17" s="67">
        <v>2018</v>
      </c>
      <c r="B17" s="107">
        <v>22.27</v>
      </c>
      <c r="C17" s="16">
        <v>54.74</v>
      </c>
      <c r="D17" s="16">
        <v>2</v>
      </c>
      <c r="E17" s="17">
        <v>20.99</v>
      </c>
      <c r="F17" s="3"/>
      <c r="G17" s="3"/>
    </row>
    <row r="18" spans="1:7" x14ac:dyDescent="0.25">
      <c r="A18" s="3"/>
      <c r="B18" s="3"/>
      <c r="C18" s="3"/>
      <c r="D18" s="3"/>
      <c r="E18" s="3"/>
      <c r="F18" s="3"/>
      <c r="G18" s="3"/>
    </row>
    <row r="19" spans="1:7" x14ac:dyDescent="0.25">
      <c r="A19" s="3" t="s">
        <v>76</v>
      </c>
      <c r="B19" s="3"/>
      <c r="C19" s="3"/>
      <c r="D19" s="3"/>
      <c r="E19" s="3"/>
      <c r="F19" s="3"/>
      <c r="G19" s="3"/>
    </row>
    <row r="20" spans="1:7" x14ac:dyDescent="0.25">
      <c r="A20" s="3"/>
      <c r="B20" s="3"/>
      <c r="C20" s="3"/>
      <c r="D20" s="3"/>
      <c r="E20" s="3"/>
      <c r="F20" s="3"/>
      <c r="G20" s="3"/>
    </row>
  </sheetData>
  <mergeCells count="1">
    <mergeCell ref="A1:E1"/>
  </mergeCells>
  <conditionalFormatting sqref="B3:B6">
    <cfRule type="dataBar" priority="1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{6FB1FB1D-5AB9-4807-9B6D-4DB5D49C1C89}</x14:id>
        </ext>
      </extLst>
    </cfRule>
  </conditionalFormatting>
  <conditionalFormatting sqref="B10:B17">
    <cfRule type="dataBar" priority="2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{14552401-D466-4B26-B004-F13B3A82314B}</x14:id>
        </ext>
      </extLst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FB1FB1D-5AB9-4807-9B6D-4DB5D49C1C89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B3:B6</xm:sqref>
        </x14:conditionalFormatting>
        <x14:conditionalFormatting xmlns:xm="http://schemas.microsoft.com/office/excel/2006/main">
          <x14:cfRule type="dataBar" id="{14552401-D466-4B26-B004-F13B3A82314B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B10:B17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Q34"/>
  <sheetViews>
    <sheetView workbookViewId="0">
      <selection activeCell="A35" sqref="A35"/>
    </sheetView>
  </sheetViews>
  <sheetFormatPr defaultRowHeight="15" x14ac:dyDescent="0.25"/>
  <cols>
    <col min="1" max="1" width="21.7109375" customWidth="1"/>
    <col min="2" max="16" width="11.7109375" customWidth="1"/>
  </cols>
  <sheetData>
    <row r="1" spans="1:17" ht="24.75" customHeight="1" x14ac:dyDescent="0.25">
      <c r="A1" s="178" t="s">
        <v>153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25"/>
    </row>
    <row r="2" spans="1:17" ht="15.75" thickBot="1" x14ac:dyDescent="0.3">
      <c r="A2" s="4" t="s">
        <v>73</v>
      </c>
      <c r="B2" s="29" t="s">
        <v>0</v>
      </c>
      <c r="C2" s="29" t="s">
        <v>1</v>
      </c>
      <c r="D2" s="29" t="s">
        <v>2</v>
      </c>
      <c r="E2" s="29" t="s">
        <v>3</v>
      </c>
      <c r="F2" s="29" t="s">
        <v>4</v>
      </c>
      <c r="G2" s="29" t="s">
        <v>5</v>
      </c>
      <c r="H2" s="29" t="s">
        <v>6</v>
      </c>
      <c r="I2" s="29" t="s">
        <v>7</v>
      </c>
      <c r="J2" s="29" t="s">
        <v>8</v>
      </c>
      <c r="K2" s="29" t="s">
        <v>9</v>
      </c>
      <c r="L2" s="29" t="s">
        <v>10</v>
      </c>
      <c r="M2" s="29" t="s">
        <v>11</v>
      </c>
      <c r="N2" s="29" t="s">
        <v>12</v>
      </c>
      <c r="O2" s="29" t="s">
        <v>13</v>
      </c>
      <c r="P2" s="29" t="s">
        <v>17</v>
      </c>
      <c r="Q2" s="126">
        <v>2019</v>
      </c>
    </row>
    <row r="3" spans="1:17" x14ac:dyDescent="0.25">
      <c r="A3" s="5" t="s">
        <v>33</v>
      </c>
      <c r="B3" s="27">
        <v>6.077</v>
      </c>
      <c r="C3" s="28">
        <v>4.6900000000000004</v>
      </c>
      <c r="D3" s="27">
        <v>5.2169999999999996</v>
      </c>
      <c r="E3" s="27">
        <v>5.7389999999999999</v>
      </c>
      <c r="F3" s="28">
        <v>5.63</v>
      </c>
      <c r="G3" s="27">
        <v>4.375</v>
      </c>
      <c r="H3" s="27">
        <v>4.1580000000000004</v>
      </c>
      <c r="I3" s="27">
        <v>4.2149999999999999</v>
      </c>
      <c r="J3" s="27">
        <v>4.181</v>
      </c>
      <c r="K3" s="27">
        <v>4.1310000000000002</v>
      </c>
      <c r="L3" s="27">
        <v>4.1710000000000003</v>
      </c>
      <c r="M3" s="27">
        <v>2.5979999999999999</v>
      </c>
      <c r="N3" s="27">
        <v>2.4020000000000001</v>
      </c>
      <c r="O3" s="27">
        <v>2.645</v>
      </c>
      <c r="P3" s="27">
        <v>3.0670000000000002</v>
      </c>
      <c r="Q3" s="118" t="s">
        <v>16</v>
      </c>
    </row>
    <row r="4" spans="1:17" x14ac:dyDescent="0.25">
      <c r="A4" s="5" t="s">
        <v>39</v>
      </c>
      <c r="B4" s="1" t="s">
        <v>16</v>
      </c>
      <c r="C4" s="1" t="s">
        <v>16</v>
      </c>
      <c r="D4" s="1" t="s">
        <v>16</v>
      </c>
      <c r="E4" s="27">
        <v>0.35699999999999998</v>
      </c>
      <c r="F4" s="27">
        <v>0.48599999999999999</v>
      </c>
      <c r="G4" s="28">
        <v>0.68</v>
      </c>
      <c r="H4" s="27">
        <v>3.0960000000000001</v>
      </c>
      <c r="I4" s="28">
        <v>2.25</v>
      </c>
      <c r="J4" s="27">
        <v>1.6779999999999999</v>
      </c>
      <c r="K4" s="27">
        <v>1.4330000000000001</v>
      </c>
      <c r="L4" s="27">
        <v>4.1000000000000002E-2</v>
      </c>
      <c r="M4" s="27">
        <v>0.108</v>
      </c>
      <c r="N4" s="27">
        <v>1.6E-2</v>
      </c>
      <c r="O4" s="27">
        <v>0.66500000000000004</v>
      </c>
      <c r="P4" s="27">
        <v>0.83299999999999996</v>
      </c>
      <c r="Q4" s="118" t="s">
        <v>16</v>
      </c>
    </row>
    <row r="5" spans="1:17" x14ac:dyDescent="0.25">
      <c r="A5" s="5" t="s">
        <v>14</v>
      </c>
      <c r="B5" s="117">
        <v>0</v>
      </c>
      <c r="C5" s="117">
        <v>0</v>
      </c>
      <c r="D5" s="117">
        <v>0</v>
      </c>
      <c r="E5" s="117">
        <v>0</v>
      </c>
      <c r="F5" s="117">
        <v>0</v>
      </c>
      <c r="G5" s="117">
        <v>0</v>
      </c>
      <c r="H5" s="117">
        <v>0</v>
      </c>
      <c r="I5" s="117">
        <v>0</v>
      </c>
      <c r="J5" s="117">
        <v>0</v>
      </c>
      <c r="K5" s="117">
        <v>0</v>
      </c>
      <c r="L5" s="117">
        <v>0</v>
      </c>
      <c r="M5" s="117">
        <v>0</v>
      </c>
      <c r="N5" s="117">
        <v>0</v>
      </c>
      <c r="O5" s="117">
        <v>0</v>
      </c>
      <c r="P5" s="117">
        <v>0</v>
      </c>
      <c r="Q5" s="118" t="s">
        <v>16</v>
      </c>
    </row>
    <row r="6" spans="1:17" x14ac:dyDescent="0.25">
      <c r="A6" s="5" t="s">
        <v>30</v>
      </c>
      <c r="B6" s="27">
        <v>12.792999999999999</v>
      </c>
      <c r="C6" s="27">
        <v>14.032</v>
      </c>
      <c r="D6" s="27">
        <v>19.771999999999998</v>
      </c>
      <c r="E6" s="27">
        <v>16.611999999999998</v>
      </c>
      <c r="F6" s="27">
        <v>19.643999999999998</v>
      </c>
      <c r="G6" s="27">
        <v>20.509</v>
      </c>
      <c r="H6" s="27">
        <v>20.079000000000001</v>
      </c>
      <c r="I6" s="27">
        <v>17.841000000000001</v>
      </c>
      <c r="J6" s="27">
        <v>16.507000000000001</v>
      </c>
      <c r="K6" s="27">
        <v>15.135999999999999</v>
      </c>
      <c r="L6" s="27">
        <v>14.004</v>
      </c>
      <c r="M6" s="27">
        <v>13.433999999999999</v>
      </c>
      <c r="N6" s="27">
        <v>12.177</v>
      </c>
      <c r="O6" s="27">
        <v>14.683999999999999</v>
      </c>
      <c r="P6" s="27">
        <v>15.196999999999999</v>
      </c>
      <c r="Q6" s="119">
        <v>14.154999999999999</v>
      </c>
    </row>
    <row r="7" spans="1:17" x14ac:dyDescent="0.25">
      <c r="A7" s="5" t="s">
        <v>28</v>
      </c>
      <c r="B7" s="27">
        <v>17.957000000000001</v>
      </c>
      <c r="C7" s="27">
        <v>11.018000000000001</v>
      </c>
      <c r="D7" s="27">
        <v>11.221</v>
      </c>
      <c r="E7" s="27">
        <v>10.295</v>
      </c>
      <c r="F7" s="27">
        <v>11.481</v>
      </c>
      <c r="G7" s="27">
        <v>10.945</v>
      </c>
      <c r="H7" s="27">
        <v>10.218999999999999</v>
      </c>
      <c r="I7" s="27">
        <v>7.7439999999999998</v>
      </c>
      <c r="J7" s="27">
        <v>7.7919999999999998</v>
      </c>
      <c r="K7" s="27">
        <v>7.8040000000000003</v>
      </c>
      <c r="L7" s="28">
        <v>8.3699999999999992</v>
      </c>
      <c r="M7" s="27">
        <v>8.6340000000000003</v>
      </c>
      <c r="N7" s="27">
        <v>8.3539999999999992</v>
      </c>
      <c r="O7" s="27">
        <v>8.4559999999999995</v>
      </c>
      <c r="P7" s="27">
        <v>8.359</v>
      </c>
      <c r="Q7" s="120">
        <v>8.84</v>
      </c>
    </row>
    <row r="8" spans="1:17" x14ac:dyDescent="0.25">
      <c r="A8" s="5" t="s">
        <v>42</v>
      </c>
      <c r="B8" s="27">
        <v>0.70299999999999996</v>
      </c>
      <c r="C8" s="27">
        <v>0.44700000000000001</v>
      </c>
      <c r="D8" s="27">
        <v>0.69699999999999995</v>
      </c>
      <c r="E8" s="27">
        <v>0.754</v>
      </c>
      <c r="F8" s="27">
        <v>1.234</v>
      </c>
      <c r="G8" s="28">
        <v>0.92</v>
      </c>
      <c r="H8" s="28">
        <v>0.36</v>
      </c>
      <c r="I8" s="27">
        <v>0.35899999999999999</v>
      </c>
      <c r="J8" s="28">
        <v>0.47</v>
      </c>
      <c r="K8" s="27">
        <v>0.71199999999999997</v>
      </c>
      <c r="L8" s="27">
        <v>1.881</v>
      </c>
      <c r="M8" s="27">
        <v>2.0990000000000002</v>
      </c>
      <c r="N8" s="32">
        <v>3.3</v>
      </c>
      <c r="O8" s="28">
        <v>2.69</v>
      </c>
      <c r="P8" s="28">
        <v>6.17</v>
      </c>
      <c r="Q8" s="118" t="s">
        <v>16</v>
      </c>
    </row>
    <row r="9" spans="1:17" x14ac:dyDescent="0.25">
      <c r="A9" s="5" t="s">
        <v>36</v>
      </c>
      <c r="B9" s="27">
        <v>35.113</v>
      </c>
      <c r="C9" s="27">
        <v>53.384999999999998</v>
      </c>
      <c r="D9" s="27">
        <v>47.179000000000002</v>
      </c>
      <c r="E9" s="27">
        <v>41.414999999999999</v>
      </c>
      <c r="F9" s="27">
        <v>50.569000000000003</v>
      </c>
      <c r="G9" s="27">
        <v>34.725000000000001</v>
      </c>
      <c r="H9" s="28">
        <v>56.25</v>
      </c>
      <c r="I9" s="27">
        <v>52.755000000000003</v>
      </c>
      <c r="J9" s="27">
        <v>53.168999999999997</v>
      </c>
      <c r="K9" s="27">
        <v>38.344999999999999</v>
      </c>
      <c r="L9" s="32">
        <v>42.9</v>
      </c>
      <c r="M9" s="28">
        <v>37.270000000000003</v>
      </c>
      <c r="N9" s="28">
        <v>35.520000000000003</v>
      </c>
      <c r="O9" s="28">
        <v>41.68</v>
      </c>
      <c r="P9" s="32">
        <v>47.5</v>
      </c>
      <c r="Q9" s="118" t="s">
        <v>16</v>
      </c>
    </row>
    <row r="10" spans="1:17" x14ac:dyDescent="0.25">
      <c r="A10" s="5" t="s">
        <v>34</v>
      </c>
      <c r="B10" s="32">
        <v>3531.2</v>
      </c>
      <c r="C10" s="117">
        <v>3480</v>
      </c>
      <c r="D10" s="27">
        <v>4078.4119999999998</v>
      </c>
      <c r="E10" s="27">
        <v>4064.5039999999999</v>
      </c>
      <c r="F10" s="117">
        <v>3610</v>
      </c>
      <c r="G10" s="117">
        <v>3820</v>
      </c>
      <c r="H10" s="117">
        <v>2405</v>
      </c>
      <c r="I10" s="117">
        <v>1143</v>
      </c>
      <c r="J10" s="27">
        <v>1077.893</v>
      </c>
      <c r="K10" s="27">
        <v>942.50199999999995</v>
      </c>
      <c r="L10" s="27">
        <v>981.97900000000004</v>
      </c>
      <c r="M10" s="27">
        <v>1017.434</v>
      </c>
      <c r="N10" s="28">
        <v>900.66</v>
      </c>
      <c r="O10" s="27">
        <v>1109.9110000000001</v>
      </c>
      <c r="P10" s="27">
        <v>960.39800000000002</v>
      </c>
      <c r="Q10" s="118" t="s">
        <v>16</v>
      </c>
    </row>
    <row r="11" spans="1:17" x14ac:dyDescent="0.25">
      <c r="A11" s="5" t="s">
        <v>38</v>
      </c>
      <c r="B11" s="28">
        <v>2.89</v>
      </c>
      <c r="C11" s="32">
        <v>3.2</v>
      </c>
      <c r="D11" s="32">
        <v>3.5</v>
      </c>
      <c r="E11" s="27">
        <v>3.2120000000000002</v>
      </c>
      <c r="F11" s="28">
        <v>7.89</v>
      </c>
      <c r="G11" s="28">
        <v>3.72</v>
      </c>
      <c r="H11" s="28">
        <v>1.96</v>
      </c>
      <c r="I11" s="28">
        <v>5.69</v>
      </c>
      <c r="J11" s="28">
        <v>4.9800000000000004</v>
      </c>
      <c r="K11" s="28">
        <v>3.59</v>
      </c>
      <c r="L11" s="28">
        <v>0.93</v>
      </c>
      <c r="M11" s="28">
        <v>0.82</v>
      </c>
      <c r="N11" s="32">
        <v>8.6999999999999993</v>
      </c>
      <c r="O11" s="28">
        <v>15.49</v>
      </c>
      <c r="P11" s="28">
        <v>19.29</v>
      </c>
      <c r="Q11" s="118" t="s">
        <v>16</v>
      </c>
    </row>
    <row r="12" spans="1:17" x14ac:dyDescent="0.25">
      <c r="A12" s="5" t="s">
        <v>27</v>
      </c>
      <c r="B12" s="27">
        <v>47.625</v>
      </c>
      <c r="C12" s="28">
        <v>78.69</v>
      </c>
      <c r="D12" s="27">
        <v>84.557000000000002</v>
      </c>
      <c r="E12" s="27">
        <v>77.957999999999998</v>
      </c>
      <c r="F12" s="27">
        <v>76.831000000000003</v>
      </c>
      <c r="G12" s="27">
        <v>83.745000000000005</v>
      </c>
      <c r="H12" s="27">
        <v>76.128</v>
      </c>
      <c r="I12" s="27">
        <v>73.313000000000002</v>
      </c>
      <c r="J12" s="27">
        <v>77.935000000000002</v>
      </c>
      <c r="K12" s="27">
        <v>59.165999999999997</v>
      </c>
      <c r="L12" s="27">
        <v>59.402999999999999</v>
      </c>
      <c r="M12" s="27">
        <v>61.612000000000002</v>
      </c>
      <c r="N12" s="27">
        <v>61.078000000000003</v>
      </c>
      <c r="O12" s="27">
        <v>54.756</v>
      </c>
      <c r="P12" s="27">
        <v>64.929000000000002</v>
      </c>
      <c r="Q12" s="119">
        <v>71.694000000000003</v>
      </c>
    </row>
    <row r="13" spans="1:17" x14ac:dyDescent="0.25">
      <c r="A13" s="5" t="s">
        <v>45</v>
      </c>
      <c r="B13" s="1" t="s">
        <v>16</v>
      </c>
      <c r="C13" s="1" t="s">
        <v>16</v>
      </c>
      <c r="D13" s="1" t="s">
        <v>16</v>
      </c>
      <c r="E13" s="1" t="s">
        <v>16</v>
      </c>
      <c r="F13" s="27">
        <v>0.872</v>
      </c>
      <c r="G13" s="27">
        <v>0.17599999999999999</v>
      </c>
      <c r="H13" s="28">
        <v>0.41</v>
      </c>
      <c r="I13" s="27">
        <v>0.312</v>
      </c>
      <c r="J13" s="117">
        <v>0</v>
      </c>
      <c r="K13" s="27">
        <v>2.7E-2</v>
      </c>
      <c r="L13" s="117">
        <v>0</v>
      </c>
      <c r="M13" s="117">
        <v>0</v>
      </c>
      <c r="N13" s="27">
        <v>3.0000000000000001E-3</v>
      </c>
      <c r="O13" s="27">
        <v>4.5999999999999999E-2</v>
      </c>
      <c r="P13" s="27">
        <v>1.7000000000000001E-2</v>
      </c>
      <c r="Q13" s="119">
        <v>1E-3</v>
      </c>
    </row>
    <row r="14" spans="1:17" x14ac:dyDescent="0.25">
      <c r="A14" s="5" t="s">
        <v>37</v>
      </c>
      <c r="B14" s="117">
        <v>0</v>
      </c>
      <c r="C14" s="117">
        <v>0</v>
      </c>
      <c r="D14" s="117">
        <v>0</v>
      </c>
      <c r="E14" s="117">
        <v>0</v>
      </c>
      <c r="F14" s="117">
        <v>0</v>
      </c>
      <c r="G14" s="117">
        <v>0</v>
      </c>
      <c r="H14" s="117">
        <v>0</v>
      </c>
      <c r="I14" s="117">
        <v>0</v>
      </c>
      <c r="J14" s="117">
        <v>0</v>
      </c>
      <c r="K14" s="117">
        <v>0</v>
      </c>
      <c r="L14" s="117">
        <v>0</v>
      </c>
      <c r="M14" s="117">
        <v>0</v>
      </c>
      <c r="N14" s="117">
        <v>0</v>
      </c>
      <c r="O14" s="117">
        <v>0</v>
      </c>
      <c r="P14" s="117">
        <v>0</v>
      </c>
      <c r="Q14" s="118" t="s">
        <v>16</v>
      </c>
    </row>
    <row r="15" spans="1:17" x14ac:dyDescent="0.25">
      <c r="A15" s="5" t="s">
        <v>43</v>
      </c>
      <c r="B15" s="27">
        <v>0.182</v>
      </c>
      <c r="C15" s="27">
        <v>0.14699999999999999</v>
      </c>
      <c r="D15" s="27">
        <v>0.66600000000000004</v>
      </c>
      <c r="E15" s="27">
        <v>0.11600000000000001</v>
      </c>
      <c r="F15" s="27">
        <v>8.6999999999999994E-2</v>
      </c>
      <c r="G15" s="27">
        <v>5.8000000000000003E-2</v>
      </c>
      <c r="H15" s="27">
        <v>2.9000000000000001E-2</v>
      </c>
      <c r="I15" s="27">
        <v>5.8000000000000003E-2</v>
      </c>
      <c r="J15" s="27">
        <v>0.11600000000000001</v>
      </c>
      <c r="K15" s="27">
        <v>8.2000000000000003E-2</v>
      </c>
      <c r="L15" s="27">
        <v>2.9000000000000001E-2</v>
      </c>
      <c r="M15" s="27">
        <v>0.11899999999999999</v>
      </c>
      <c r="N15" s="27">
        <v>0.311</v>
      </c>
      <c r="O15" s="27">
        <v>0.19700000000000001</v>
      </c>
      <c r="P15" s="27">
        <v>0.20499999999999999</v>
      </c>
      <c r="Q15" s="118" t="s">
        <v>16</v>
      </c>
    </row>
    <row r="16" spans="1:17" x14ac:dyDescent="0.25">
      <c r="A16" s="5" t="s">
        <v>68</v>
      </c>
      <c r="B16" s="1" t="s">
        <v>16</v>
      </c>
      <c r="C16" s="27">
        <v>0.28699999999999998</v>
      </c>
      <c r="D16" s="27">
        <v>0.14399999999999999</v>
      </c>
      <c r="E16" s="27">
        <v>4.2999999999999997E-2</v>
      </c>
      <c r="F16" s="117">
        <v>0</v>
      </c>
      <c r="G16" s="27">
        <v>0.14199999999999999</v>
      </c>
      <c r="H16" s="27">
        <v>0.14099999999999999</v>
      </c>
      <c r="I16" s="27">
        <v>0.14199999999999999</v>
      </c>
      <c r="J16" s="27">
        <v>0.14299999999999999</v>
      </c>
      <c r="K16" s="27">
        <v>0.40100000000000002</v>
      </c>
      <c r="L16" s="32">
        <v>0.7</v>
      </c>
      <c r="M16" s="32">
        <v>0.9</v>
      </c>
      <c r="N16" s="32">
        <v>1.4</v>
      </c>
      <c r="O16" s="1" t="s">
        <v>16</v>
      </c>
      <c r="P16" s="1" t="s">
        <v>16</v>
      </c>
      <c r="Q16" s="118" t="s">
        <v>16</v>
      </c>
    </row>
    <row r="17" spans="1:17" x14ac:dyDescent="0.25">
      <c r="A17" s="5" t="s">
        <v>44</v>
      </c>
      <c r="B17" s="117">
        <v>0</v>
      </c>
      <c r="C17" s="117">
        <v>0</v>
      </c>
      <c r="D17" s="117">
        <v>0</v>
      </c>
      <c r="E17" s="117">
        <v>0</v>
      </c>
      <c r="F17" s="117">
        <v>0</v>
      </c>
      <c r="G17" s="117">
        <v>0</v>
      </c>
      <c r="H17" s="117">
        <v>0</v>
      </c>
      <c r="I17" s="117">
        <v>0</v>
      </c>
      <c r="J17" s="117">
        <v>0</v>
      </c>
      <c r="K17" s="117">
        <v>0</v>
      </c>
      <c r="L17" s="117">
        <v>0</v>
      </c>
      <c r="M17" s="117">
        <v>0</v>
      </c>
      <c r="N17" s="117">
        <v>0</v>
      </c>
      <c r="O17" s="117">
        <v>0</v>
      </c>
      <c r="P17" s="117">
        <v>0</v>
      </c>
      <c r="Q17" s="118" t="s">
        <v>16</v>
      </c>
    </row>
    <row r="18" spans="1:17" x14ac:dyDescent="0.25">
      <c r="A18" s="5" t="s">
        <v>69</v>
      </c>
      <c r="B18" s="1" t="s">
        <v>16</v>
      </c>
      <c r="C18" s="28">
        <v>0.37</v>
      </c>
      <c r="D18" s="27">
        <v>0.33300000000000002</v>
      </c>
      <c r="E18" s="27">
        <v>2.1930000000000001</v>
      </c>
      <c r="F18" s="27">
        <v>2.5449999999999999</v>
      </c>
      <c r="G18" s="27">
        <v>0.378</v>
      </c>
      <c r="H18" s="27">
        <v>2.1589999999999998</v>
      </c>
      <c r="I18" s="27">
        <v>0.17599999999999999</v>
      </c>
      <c r="J18" s="27">
        <v>0.90100000000000002</v>
      </c>
      <c r="K18" s="27">
        <v>1.147</v>
      </c>
      <c r="L18" s="27">
        <v>0.438</v>
      </c>
      <c r="M18" s="27">
        <v>1.8540000000000001</v>
      </c>
      <c r="N18" s="27">
        <v>0.58699999999999997</v>
      </c>
      <c r="O18" s="27">
        <v>1.742</v>
      </c>
      <c r="P18" s="27">
        <v>0.128</v>
      </c>
      <c r="Q18" s="118" t="s">
        <v>16</v>
      </c>
    </row>
    <row r="19" spans="1:17" x14ac:dyDescent="0.25">
      <c r="A19" s="5" t="s">
        <v>15</v>
      </c>
      <c r="B19" s="117">
        <v>0</v>
      </c>
      <c r="C19" s="117">
        <v>0</v>
      </c>
      <c r="D19" s="117">
        <v>0</v>
      </c>
      <c r="E19" s="117">
        <v>0</v>
      </c>
      <c r="F19" s="117">
        <v>0</v>
      </c>
      <c r="G19" s="117">
        <v>0</v>
      </c>
      <c r="H19" s="117">
        <v>0</v>
      </c>
      <c r="I19" s="117">
        <v>0</v>
      </c>
      <c r="J19" s="117">
        <v>0</v>
      </c>
      <c r="K19" s="117">
        <v>0</v>
      </c>
      <c r="L19" s="117">
        <v>0</v>
      </c>
      <c r="M19" s="117">
        <v>0</v>
      </c>
      <c r="N19" s="117">
        <v>0</v>
      </c>
      <c r="O19" s="117">
        <v>0</v>
      </c>
      <c r="P19" s="117">
        <v>0</v>
      </c>
      <c r="Q19" s="118" t="s">
        <v>16</v>
      </c>
    </row>
    <row r="20" spans="1:17" x14ac:dyDescent="0.25">
      <c r="A20" s="5" t="s">
        <v>26</v>
      </c>
      <c r="B20" s="27">
        <v>989.78300000000002</v>
      </c>
      <c r="C20" s="27">
        <v>990.51099999999997</v>
      </c>
      <c r="D20" s="27">
        <v>1141.077</v>
      </c>
      <c r="E20" s="27">
        <v>1130.961</v>
      </c>
      <c r="F20" s="27">
        <v>1187.0050000000001</v>
      </c>
      <c r="G20" s="32">
        <v>1181.4000000000001</v>
      </c>
      <c r="H20" s="32">
        <v>1153.5999999999999</v>
      </c>
      <c r="I20" s="32">
        <v>937.3</v>
      </c>
      <c r="J20" s="32">
        <v>926.8</v>
      </c>
      <c r="K20" s="32">
        <v>944.9</v>
      </c>
      <c r="L20" s="28">
        <v>977.39</v>
      </c>
      <c r="M20" s="28">
        <v>826.97</v>
      </c>
      <c r="N20" s="28">
        <v>759.71</v>
      </c>
      <c r="O20" s="117">
        <v>1154</v>
      </c>
      <c r="P20" s="28">
        <v>1032.76</v>
      </c>
      <c r="Q20" s="115">
        <v>1479.1</v>
      </c>
    </row>
    <row r="21" spans="1:17" x14ac:dyDescent="0.25">
      <c r="A21" s="5" t="s">
        <v>40</v>
      </c>
      <c r="B21" s="27">
        <v>12.635999999999999</v>
      </c>
      <c r="C21" s="27">
        <v>9.6940000000000008</v>
      </c>
      <c r="D21" s="27">
        <v>8.1110000000000007</v>
      </c>
      <c r="E21" s="27">
        <v>20.614999999999998</v>
      </c>
      <c r="F21" s="27">
        <v>34.908000000000001</v>
      </c>
      <c r="G21" s="1" t="s">
        <v>16</v>
      </c>
      <c r="H21" s="1" t="s">
        <v>16</v>
      </c>
      <c r="I21" s="1" t="s">
        <v>16</v>
      </c>
      <c r="J21" s="27">
        <v>98.024000000000001</v>
      </c>
      <c r="K21" s="27">
        <v>75.021000000000001</v>
      </c>
      <c r="L21" s="27">
        <v>84.387</v>
      </c>
      <c r="M21" s="27">
        <v>88.644999999999996</v>
      </c>
      <c r="N21" s="27">
        <v>216.928</v>
      </c>
      <c r="O21" s="27">
        <v>155.88399999999999</v>
      </c>
      <c r="P21" s="27">
        <v>82.787999999999997</v>
      </c>
      <c r="Q21" s="118" t="s">
        <v>16</v>
      </c>
    </row>
    <row r="22" spans="1:17" x14ac:dyDescent="0.25">
      <c r="A22" s="5" t="s">
        <v>41</v>
      </c>
      <c r="B22" s="28">
        <v>0.39</v>
      </c>
      <c r="C22" s="28">
        <v>0.45</v>
      </c>
      <c r="D22" s="28">
        <v>0.43</v>
      </c>
      <c r="E22" s="28">
        <v>0.55000000000000004</v>
      </c>
      <c r="F22" s="28">
        <v>0.65</v>
      </c>
      <c r="G22" s="28">
        <v>1.41</v>
      </c>
      <c r="H22" s="28">
        <v>1.76</v>
      </c>
      <c r="I22" s="28">
        <v>1.78</v>
      </c>
      <c r="J22" s="28">
        <v>0.67</v>
      </c>
      <c r="K22" s="32">
        <v>1.4</v>
      </c>
      <c r="L22" s="28">
        <v>2.13</v>
      </c>
      <c r="M22" s="28">
        <v>2.1800000000000002</v>
      </c>
      <c r="N22" s="28">
        <v>2.19</v>
      </c>
      <c r="O22" s="28">
        <v>2.31</v>
      </c>
      <c r="P22" s="32">
        <v>2.7</v>
      </c>
      <c r="Q22" s="118" t="s">
        <v>16</v>
      </c>
    </row>
    <row r="23" spans="1:17" x14ac:dyDescent="0.25">
      <c r="A23" s="5" t="s">
        <v>70</v>
      </c>
      <c r="B23" s="27">
        <v>0.16300000000000001</v>
      </c>
      <c r="C23" s="27">
        <v>0.24299999999999999</v>
      </c>
      <c r="D23" s="27">
        <v>0.126</v>
      </c>
      <c r="E23" s="27">
        <v>2.7E-2</v>
      </c>
      <c r="F23" s="27">
        <v>0.14199999999999999</v>
      </c>
      <c r="G23" s="27">
        <v>0.13300000000000001</v>
      </c>
      <c r="H23" s="27">
        <v>0.123</v>
      </c>
      <c r="I23" s="27">
        <v>9.9000000000000005E-2</v>
      </c>
      <c r="J23" s="28">
        <v>0.12</v>
      </c>
      <c r="K23" s="28">
        <v>0.28000000000000003</v>
      </c>
      <c r="L23" s="27">
        <v>0.96099999999999997</v>
      </c>
      <c r="M23" s="27">
        <v>0.873</v>
      </c>
      <c r="N23" s="28">
        <v>2.61</v>
      </c>
      <c r="O23" s="27">
        <v>4.899</v>
      </c>
      <c r="P23" s="27">
        <v>5.2450000000000001</v>
      </c>
      <c r="Q23" s="119">
        <v>5.6369999999999996</v>
      </c>
    </row>
    <row r="24" spans="1:17" x14ac:dyDescent="0.25">
      <c r="A24" s="5" t="s">
        <v>46</v>
      </c>
      <c r="B24" s="27">
        <v>0.81599999999999995</v>
      </c>
      <c r="C24" s="27">
        <v>2.9529999999999998</v>
      </c>
      <c r="D24" s="27">
        <v>9.8420000000000005</v>
      </c>
      <c r="E24" s="27">
        <v>10.712999999999999</v>
      </c>
      <c r="F24" s="27">
        <v>15.207000000000001</v>
      </c>
      <c r="G24" s="27">
        <v>12.333</v>
      </c>
      <c r="H24" s="27">
        <v>6.3860000000000001</v>
      </c>
      <c r="I24" s="27">
        <v>7.0359999999999996</v>
      </c>
      <c r="J24" s="27">
        <v>14.105</v>
      </c>
      <c r="K24" s="32">
        <v>4.3</v>
      </c>
      <c r="L24" s="27">
        <v>5.7279999999999998</v>
      </c>
      <c r="M24" s="27">
        <v>6.6360000000000001</v>
      </c>
      <c r="N24" s="27">
        <v>8.3160000000000007</v>
      </c>
      <c r="O24" s="27">
        <v>15.737</v>
      </c>
      <c r="P24" s="27">
        <v>27.138000000000002</v>
      </c>
      <c r="Q24" s="118" t="s">
        <v>16</v>
      </c>
    </row>
    <row r="25" spans="1:17" s="30" customFormat="1" x14ac:dyDescent="0.25">
      <c r="A25" s="116" t="s">
        <v>35</v>
      </c>
      <c r="B25" s="27">
        <v>5.5970000000000004</v>
      </c>
      <c r="C25" s="28">
        <v>8.99</v>
      </c>
      <c r="D25" s="28">
        <v>7.55</v>
      </c>
      <c r="E25" s="27">
        <v>7.0350000000000001</v>
      </c>
      <c r="F25" s="27">
        <v>7.9710000000000001</v>
      </c>
      <c r="G25" s="27">
        <v>8.3059999999999992</v>
      </c>
      <c r="H25" s="27">
        <v>4.2590000000000003</v>
      </c>
      <c r="I25" s="27">
        <v>6.258</v>
      </c>
      <c r="J25" s="27">
        <v>6.6150000000000002</v>
      </c>
      <c r="K25" s="27">
        <v>4.0780000000000003</v>
      </c>
      <c r="L25" s="27">
        <v>3.9630000000000001</v>
      </c>
      <c r="M25" s="27">
        <v>6.2249999999999996</v>
      </c>
      <c r="N25" s="27">
        <v>4.6369999999999996</v>
      </c>
      <c r="O25" s="28">
        <v>5.17</v>
      </c>
      <c r="P25" s="28">
        <v>6.07</v>
      </c>
      <c r="Q25" s="119">
        <v>6.3150000000000004</v>
      </c>
    </row>
    <row r="26" spans="1:17" x14ac:dyDescent="0.25">
      <c r="A26" s="5" t="s">
        <v>71</v>
      </c>
      <c r="B26" s="27">
        <v>5.4089999999999998</v>
      </c>
      <c r="C26" s="27">
        <v>8.1110000000000007</v>
      </c>
      <c r="D26" s="27">
        <v>2.758</v>
      </c>
      <c r="E26" s="27">
        <v>12.148999999999999</v>
      </c>
      <c r="F26" s="27">
        <v>9.9749999999999996</v>
      </c>
      <c r="G26" s="27">
        <v>4.2549999999999999</v>
      </c>
      <c r="H26" s="27">
        <v>1.482</v>
      </c>
      <c r="I26" s="27">
        <v>1.155</v>
      </c>
      <c r="J26" s="27">
        <v>1.405</v>
      </c>
      <c r="K26" s="27">
        <v>1.175</v>
      </c>
      <c r="L26" s="27">
        <v>0.33300000000000002</v>
      </c>
      <c r="M26" s="27">
        <v>0.33800000000000002</v>
      </c>
      <c r="N26" s="27">
        <v>0.26300000000000001</v>
      </c>
      <c r="O26" s="27">
        <v>0.47299999999999998</v>
      </c>
      <c r="P26" s="27">
        <v>0.55600000000000005</v>
      </c>
      <c r="Q26" s="118" t="s">
        <v>16</v>
      </c>
    </row>
    <row r="27" spans="1:17" x14ac:dyDescent="0.25">
      <c r="A27" s="5" t="s">
        <v>72</v>
      </c>
      <c r="B27" s="27">
        <v>3805.3629999999998</v>
      </c>
      <c r="C27" s="27">
        <v>2940.7719999999999</v>
      </c>
      <c r="D27" s="27">
        <v>3127.9160000000002</v>
      </c>
      <c r="E27" s="27">
        <v>3141.8969999999999</v>
      </c>
      <c r="F27" s="27">
        <v>2515.0070000000001</v>
      </c>
      <c r="G27" s="27">
        <v>1981.2550000000001</v>
      </c>
      <c r="H27" s="27">
        <v>1988.692</v>
      </c>
      <c r="I27" s="27">
        <v>1519.415</v>
      </c>
      <c r="J27" s="28">
        <v>1817.24</v>
      </c>
      <c r="K27" s="28">
        <v>1801.13</v>
      </c>
      <c r="L27" s="32">
        <v>2127.9</v>
      </c>
      <c r="M27" s="27">
        <v>2292.5050000000001</v>
      </c>
      <c r="N27" s="28">
        <v>1990.97</v>
      </c>
      <c r="O27" s="28">
        <v>1875.67</v>
      </c>
      <c r="P27" s="27">
        <v>1872.9259999999999</v>
      </c>
      <c r="Q27" s="118" t="s">
        <v>16</v>
      </c>
    </row>
    <row r="28" spans="1:17" x14ac:dyDescent="0.25">
      <c r="A28" s="5" t="s">
        <v>32</v>
      </c>
      <c r="B28" s="27">
        <v>206.256</v>
      </c>
      <c r="C28" s="27">
        <v>192.62799999999999</v>
      </c>
      <c r="D28" s="27">
        <v>182.31800000000001</v>
      </c>
      <c r="E28" s="27">
        <v>212.56200000000001</v>
      </c>
      <c r="F28" s="27">
        <v>256.21699999999998</v>
      </c>
      <c r="G28" s="27">
        <v>198.38800000000001</v>
      </c>
      <c r="H28" s="28">
        <v>117.98</v>
      </c>
      <c r="I28" s="27">
        <v>121.337</v>
      </c>
      <c r="J28" s="27">
        <v>107.155</v>
      </c>
      <c r="K28" s="27">
        <v>82.239000000000004</v>
      </c>
      <c r="L28" s="27">
        <v>72.588999999999999</v>
      </c>
      <c r="M28" s="27">
        <v>85.977000000000004</v>
      </c>
      <c r="N28" s="27">
        <v>60.756999999999998</v>
      </c>
      <c r="O28" s="27">
        <v>65.004999999999995</v>
      </c>
      <c r="P28" s="27">
        <v>58.814</v>
      </c>
      <c r="Q28" s="118" t="s">
        <v>16</v>
      </c>
    </row>
    <row r="29" spans="1:17" x14ac:dyDescent="0.25">
      <c r="A29" s="5" t="s">
        <v>29</v>
      </c>
      <c r="B29" s="27">
        <v>420.416</v>
      </c>
      <c r="C29" s="27">
        <v>446.33800000000002</v>
      </c>
      <c r="D29" s="27">
        <v>450.70499999999998</v>
      </c>
      <c r="E29" s="27">
        <v>438.51400000000001</v>
      </c>
      <c r="F29" s="27">
        <v>330.726</v>
      </c>
      <c r="G29" s="27">
        <v>222.881</v>
      </c>
      <c r="H29" s="27">
        <v>234.029</v>
      </c>
      <c r="I29" s="27">
        <v>250.28200000000001</v>
      </c>
      <c r="J29" s="28">
        <v>288.37</v>
      </c>
      <c r="K29" s="27">
        <v>145.755</v>
      </c>
      <c r="L29" s="27">
        <v>135.62700000000001</v>
      </c>
      <c r="M29" s="27">
        <v>118.458</v>
      </c>
      <c r="N29" s="28">
        <v>124.09</v>
      </c>
      <c r="O29" s="27">
        <v>115.30800000000001</v>
      </c>
      <c r="P29" s="28">
        <v>136.66999999999999</v>
      </c>
      <c r="Q29" s="118" t="s">
        <v>16</v>
      </c>
    </row>
    <row r="30" spans="1:17" x14ac:dyDescent="0.25">
      <c r="A30" s="5" t="s">
        <v>31</v>
      </c>
      <c r="B30" s="1" t="s">
        <v>16</v>
      </c>
      <c r="C30" s="28">
        <v>347.94</v>
      </c>
      <c r="D30" s="32">
        <v>123.9</v>
      </c>
      <c r="E30" s="28">
        <v>451.36</v>
      </c>
      <c r="F30" s="28">
        <v>123.88</v>
      </c>
      <c r="G30" s="117">
        <v>67</v>
      </c>
      <c r="H30" s="32">
        <v>63.3</v>
      </c>
      <c r="I30" s="32">
        <v>66.7</v>
      </c>
      <c r="J30" s="32">
        <v>63.2</v>
      </c>
      <c r="K30" s="32">
        <v>66.400000000000006</v>
      </c>
      <c r="L30" s="32">
        <v>69.8</v>
      </c>
      <c r="M30" s="32">
        <v>63.2</v>
      </c>
      <c r="N30" s="32">
        <v>54.5</v>
      </c>
      <c r="O30" s="27">
        <v>53.139000000000003</v>
      </c>
      <c r="P30" s="27">
        <v>54.944000000000003</v>
      </c>
      <c r="Q30" s="118" t="s">
        <v>16</v>
      </c>
    </row>
    <row r="31" spans="1:17" ht="15.75" thickBot="1" x14ac:dyDescent="0.3">
      <c r="A31" s="4" t="s">
        <v>74</v>
      </c>
      <c r="B31" s="121" t="s">
        <v>16</v>
      </c>
      <c r="C31" s="121" t="s">
        <v>16</v>
      </c>
      <c r="D31" s="121" t="s">
        <v>16</v>
      </c>
      <c r="E31" s="122">
        <v>9661.8829999999998</v>
      </c>
      <c r="F31" s="122">
        <v>8270.6460000000006</v>
      </c>
      <c r="G31" s="122">
        <v>7701.1959999999999</v>
      </c>
      <c r="H31" s="122">
        <v>6232.5950000000003</v>
      </c>
      <c r="I31" s="122">
        <v>4374.4179999999997</v>
      </c>
      <c r="J31" s="122">
        <v>4627.5730000000003</v>
      </c>
      <c r="K31" s="122">
        <v>4239.9790000000003</v>
      </c>
      <c r="L31" s="122">
        <v>4631.3739999999998</v>
      </c>
      <c r="M31" s="123">
        <v>4636.46</v>
      </c>
      <c r="N31" s="122">
        <v>4343.0910000000003</v>
      </c>
      <c r="O31" s="121" t="s">
        <v>16</v>
      </c>
      <c r="P31" s="121" t="s">
        <v>16</v>
      </c>
      <c r="Q31" s="124" t="s">
        <v>16</v>
      </c>
    </row>
    <row r="32" spans="1:17" x14ac:dyDescent="0.25">
      <c r="A32" s="6"/>
      <c r="B32" s="27"/>
      <c r="C32" s="27"/>
      <c r="D32" s="27"/>
      <c r="E32" s="28"/>
      <c r="F32" s="27"/>
      <c r="G32" s="27"/>
      <c r="H32" s="27"/>
      <c r="I32" s="27"/>
      <c r="J32" s="28"/>
      <c r="K32" s="27"/>
      <c r="L32" s="27"/>
      <c r="M32" s="27"/>
      <c r="N32" s="28"/>
      <c r="O32" s="27"/>
      <c r="P32" s="1"/>
    </row>
    <row r="33" spans="1:1" x14ac:dyDescent="0.25">
      <c r="A33" s="3" t="s">
        <v>157</v>
      </c>
    </row>
    <row r="34" spans="1:1" x14ac:dyDescent="0.25">
      <c r="A34" s="1" t="s">
        <v>172</v>
      </c>
    </row>
  </sheetData>
  <sortState ref="A3:P31">
    <sortCondition ref="A3"/>
  </sortState>
  <mergeCells count="1">
    <mergeCell ref="A1:P1"/>
  </mergeCells>
  <conditionalFormatting sqref="B25:Q25">
    <cfRule type="colorScale" priority="1">
      <colorScale>
        <cfvo type="min"/>
        <cfvo type="percentile" val="50"/>
        <cfvo type="max"/>
        <color theme="5"/>
        <color theme="7" tint="0.79998168889431442"/>
        <color theme="9"/>
      </colorScale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T34"/>
  <sheetViews>
    <sheetView zoomScaleNormal="100" workbookViewId="0">
      <selection activeCell="A35" sqref="A35"/>
    </sheetView>
  </sheetViews>
  <sheetFormatPr defaultRowHeight="15" x14ac:dyDescent="0.25"/>
  <cols>
    <col min="1" max="1" width="21.7109375" customWidth="1"/>
    <col min="2" max="16" width="11.7109375" customWidth="1"/>
  </cols>
  <sheetData>
    <row r="1" spans="1:18" ht="24.75" customHeight="1" x14ac:dyDescent="0.25">
      <c r="A1" s="178" t="s">
        <v>154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25"/>
      <c r="R1" s="91"/>
    </row>
    <row r="2" spans="1:18" ht="15.75" thickBot="1" x14ac:dyDescent="0.3">
      <c r="A2" s="4" t="s">
        <v>73</v>
      </c>
      <c r="B2" s="29" t="s">
        <v>0</v>
      </c>
      <c r="C2" s="29" t="s">
        <v>1</v>
      </c>
      <c r="D2" s="29" t="s">
        <v>2</v>
      </c>
      <c r="E2" s="29" t="s">
        <v>3</v>
      </c>
      <c r="F2" s="29" t="s">
        <v>4</v>
      </c>
      <c r="G2" s="29" t="s">
        <v>5</v>
      </c>
      <c r="H2" s="29" t="s">
        <v>6</v>
      </c>
      <c r="I2" s="29" t="s">
        <v>7</v>
      </c>
      <c r="J2" s="29" t="s">
        <v>8</v>
      </c>
      <c r="K2" s="29" t="s">
        <v>9</v>
      </c>
      <c r="L2" s="29" t="s">
        <v>10</v>
      </c>
      <c r="M2" s="29" t="s">
        <v>11</v>
      </c>
      <c r="N2" s="29" t="s">
        <v>12</v>
      </c>
      <c r="O2" s="29" t="s">
        <v>13</v>
      </c>
      <c r="P2" s="29" t="s">
        <v>17</v>
      </c>
      <c r="Q2" s="128">
        <v>2019</v>
      </c>
      <c r="R2" s="91"/>
    </row>
    <row r="3" spans="1:18" x14ac:dyDescent="0.25">
      <c r="A3" s="5" t="s">
        <v>33</v>
      </c>
      <c r="B3" s="117">
        <v>0</v>
      </c>
      <c r="C3" s="117">
        <v>0</v>
      </c>
      <c r="D3" s="117">
        <v>0</v>
      </c>
      <c r="E3" s="117">
        <v>0</v>
      </c>
      <c r="F3" s="117">
        <v>0</v>
      </c>
      <c r="G3" s="117">
        <v>0</v>
      </c>
      <c r="H3" s="117">
        <v>0</v>
      </c>
      <c r="I3" s="117">
        <v>0</v>
      </c>
      <c r="J3" s="117">
        <v>0</v>
      </c>
      <c r="K3" s="117">
        <v>0</v>
      </c>
      <c r="L3" s="117">
        <v>0</v>
      </c>
      <c r="M3" s="117">
        <v>0</v>
      </c>
      <c r="N3" s="117">
        <v>0</v>
      </c>
      <c r="O3" s="117">
        <v>0</v>
      </c>
      <c r="P3" s="117">
        <v>0</v>
      </c>
      <c r="Q3" s="118" t="s">
        <v>16</v>
      </c>
      <c r="R3" s="91"/>
    </row>
    <row r="4" spans="1:18" x14ac:dyDescent="0.25">
      <c r="A4" s="5" t="s">
        <v>39</v>
      </c>
      <c r="B4" s="1" t="s">
        <v>16</v>
      </c>
      <c r="C4" s="1" t="s">
        <v>16</v>
      </c>
      <c r="D4" s="1" t="s">
        <v>16</v>
      </c>
      <c r="E4" s="117">
        <v>0</v>
      </c>
      <c r="F4" s="117">
        <v>0</v>
      </c>
      <c r="G4" s="117">
        <v>0</v>
      </c>
      <c r="H4" s="28">
        <v>0.01</v>
      </c>
      <c r="I4" s="28">
        <v>0.01</v>
      </c>
      <c r="J4" s="117">
        <v>0</v>
      </c>
      <c r="K4" s="117">
        <v>0</v>
      </c>
      <c r="L4" s="117">
        <v>0</v>
      </c>
      <c r="M4" s="117">
        <v>0</v>
      </c>
      <c r="N4" s="117">
        <v>0</v>
      </c>
      <c r="O4" s="117">
        <v>0</v>
      </c>
      <c r="P4" s="117">
        <v>0</v>
      </c>
      <c r="Q4" s="118" t="s">
        <v>16</v>
      </c>
      <c r="R4" s="91"/>
    </row>
    <row r="5" spans="1:18" x14ac:dyDescent="0.25">
      <c r="A5" s="5" t="s">
        <v>14</v>
      </c>
      <c r="B5" s="117">
        <v>0</v>
      </c>
      <c r="C5" s="117">
        <v>0</v>
      </c>
      <c r="D5" s="117">
        <v>0</v>
      </c>
      <c r="E5" s="117">
        <v>0</v>
      </c>
      <c r="F5" s="117">
        <v>0</v>
      </c>
      <c r="G5" s="117">
        <v>0</v>
      </c>
      <c r="H5" s="117">
        <v>0</v>
      </c>
      <c r="I5" s="117">
        <v>0</v>
      </c>
      <c r="J5" s="117">
        <v>0</v>
      </c>
      <c r="K5" s="117">
        <v>0</v>
      </c>
      <c r="L5" s="117">
        <v>0</v>
      </c>
      <c r="M5" s="117">
        <v>0</v>
      </c>
      <c r="N5" s="117">
        <v>0</v>
      </c>
      <c r="O5" s="117">
        <v>0</v>
      </c>
      <c r="P5" s="117">
        <v>0</v>
      </c>
      <c r="Q5" s="118" t="s">
        <v>16</v>
      </c>
      <c r="R5" s="91"/>
    </row>
    <row r="6" spans="1:18" x14ac:dyDescent="0.25">
      <c r="A6" s="5" t="s">
        <v>30</v>
      </c>
      <c r="B6" s="28">
        <v>0.01</v>
      </c>
      <c r="C6" s="28">
        <v>0.01</v>
      </c>
      <c r="D6" s="28">
        <v>0.02</v>
      </c>
      <c r="E6" s="28">
        <v>0.01</v>
      </c>
      <c r="F6" s="28">
        <v>0.01</v>
      </c>
      <c r="G6" s="28">
        <v>0.01</v>
      </c>
      <c r="H6" s="28">
        <v>0.01</v>
      </c>
      <c r="I6" s="28">
        <v>0.01</v>
      </c>
      <c r="J6" s="28">
        <v>0.01</v>
      </c>
      <c r="K6" s="28">
        <v>0.01</v>
      </c>
      <c r="L6" s="28">
        <v>0.01</v>
      </c>
      <c r="M6" s="28">
        <v>0.01</v>
      </c>
      <c r="N6" s="28">
        <v>0.01</v>
      </c>
      <c r="O6" s="28">
        <v>0.01</v>
      </c>
      <c r="P6" s="28">
        <v>0.01</v>
      </c>
      <c r="Q6" s="118" t="s">
        <v>16</v>
      </c>
      <c r="R6" s="91"/>
    </row>
    <row r="7" spans="1:18" x14ac:dyDescent="0.25">
      <c r="A7" s="5" t="s">
        <v>28</v>
      </c>
      <c r="B7" s="28">
        <v>0.01</v>
      </c>
      <c r="C7" s="28">
        <v>0.01</v>
      </c>
      <c r="D7" s="28">
        <v>0.01</v>
      </c>
      <c r="E7" s="117">
        <v>0</v>
      </c>
      <c r="F7" s="117">
        <v>0</v>
      </c>
      <c r="G7" s="117">
        <v>0</v>
      </c>
      <c r="H7" s="117">
        <v>0</v>
      </c>
      <c r="I7" s="117">
        <v>0</v>
      </c>
      <c r="J7" s="117">
        <v>0</v>
      </c>
      <c r="K7" s="117">
        <v>0</v>
      </c>
      <c r="L7" s="117">
        <v>0</v>
      </c>
      <c r="M7" s="117">
        <v>0</v>
      </c>
      <c r="N7" s="117">
        <v>0</v>
      </c>
      <c r="O7" s="117">
        <v>0</v>
      </c>
      <c r="P7" s="117">
        <v>0</v>
      </c>
      <c r="Q7" s="118" t="s">
        <v>16</v>
      </c>
      <c r="R7" s="91"/>
    </row>
    <row r="8" spans="1:18" x14ac:dyDescent="0.25">
      <c r="A8" s="5" t="s">
        <v>42</v>
      </c>
      <c r="B8" s="28">
        <v>0.01</v>
      </c>
      <c r="C8" s="117">
        <v>0</v>
      </c>
      <c r="D8" s="28">
        <v>0.01</v>
      </c>
      <c r="E8" s="117">
        <v>0</v>
      </c>
      <c r="F8" s="28">
        <v>0.01</v>
      </c>
      <c r="G8" s="28">
        <v>0.01</v>
      </c>
      <c r="H8" s="117">
        <v>0</v>
      </c>
      <c r="I8" s="117">
        <v>0</v>
      </c>
      <c r="J8" s="117">
        <v>0</v>
      </c>
      <c r="K8" s="117">
        <v>0</v>
      </c>
      <c r="L8" s="28">
        <v>0.01</v>
      </c>
      <c r="M8" s="28">
        <v>0.01</v>
      </c>
      <c r="N8" s="28">
        <v>0.02</v>
      </c>
      <c r="O8" s="28">
        <v>0.01</v>
      </c>
      <c r="P8" s="28">
        <v>0.02</v>
      </c>
      <c r="Q8" s="118" t="s">
        <v>16</v>
      </c>
      <c r="R8" s="91"/>
    </row>
    <row r="9" spans="1:18" x14ac:dyDescent="0.25">
      <c r="A9" s="5" t="s">
        <v>36</v>
      </c>
      <c r="B9" s="28">
        <v>0.02</v>
      </c>
      <c r="C9" s="28">
        <v>0.03</v>
      </c>
      <c r="D9" s="28">
        <v>0.03</v>
      </c>
      <c r="E9" s="28">
        <v>0.02</v>
      </c>
      <c r="F9" s="28">
        <v>0.03</v>
      </c>
      <c r="G9" s="28">
        <v>0.02</v>
      </c>
      <c r="H9" s="28">
        <v>0.03</v>
      </c>
      <c r="I9" s="28">
        <v>0.03</v>
      </c>
      <c r="J9" s="28">
        <v>0.03</v>
      </c>
      <c r="K9" s="28">
        <v>0.02</v>
      </c>
      <c r="L9" s="28">
        <v>0.02</v>
      </c>
      <c r="M9" s="28">
        <v>0.02</v>
      </c>
      <c r="N9" s="28">
        <v>0.02</v>
      </c>
      <c r="O9" s="28">
        <v>0.02</v>
      </c>
      <c r="P9" s="28">
        <v>0.02</v>
      </c>
      <c r="Q9" s="118" t="s">
        <v>16</v>
      </c>
      <c r="R9" s="91"/>
    </row>
    <row r="10" spans="1:18" x14ac:dyDescent="0.25">
      <c r="A10" s="5" t="s">
        <v>34</v>
      </c>
      <c r="B10" s="28">
        <v>0.21</v>
      </c>
      <c r="C10" s="32">
        <v>0.2</v>
      </c>
      <c r="D10" s="28">
        <v>0.22</v>
      </c>
      <c r="E10" s="28">
        <v>0.21</v>
      </c>
      <c r="F10" s="28">
        <v>0.18</v>
      </c>
      <c r="G10" s="32">
        <v>0.2</v>
      </c>
      <c r="H10" s="28">
        <v>0.12</v>
      </c>
      <c r="I10" s="28">
        <v>0.06</v>
      </c>
      <c r="J10" s="28">
        <v>0.05</v>
      </c>
      <c r="K10" s="28">
        <v>0.04</v>
      </c>
      <c r="L10" s="28">
        <v>0.05</v>
      </c>
      <c r="M10" s="28">
        <v>0.05</v>
      </c>
      <c r="N10" s="28">
        <v>0.04</v>
      </c>
      <c r="O10" s="28">
        <v>0.05</v>
      </c>
      <c r="P10" s="28">
        <v>0.04</v>
      </c>
      <c r="Q10" s="118" t="s">
        <v>16</v>
      </c>
      <c r="R10" s="91"/>
    </row>
    <row r="11" spans="1:18" x14ac:dyDescent="0.25">
      <c r="A11" s="5" t="s">
        <v>38</v>
      </c>
      <c r="B11" s="117">
        <v>0</v>
      </c>
      <c r="C11" s="117">
        <v>0</v>
      </c>
      <c r="D11" s="117">
        <v>0</v>
      </c>
      <c r="E11" s="117">
        <v>0</v>
      </c>
      <c r="F11" s="117">
        <v>0</v>
      </c>
      <c r="G11" s="117">
        <v>0</v>
      </c>
      <c r="H11" s="117">
        <v>0</v>
      </c>
      <c r="I11" s="117">
        <v>0</v>
      </c>
      <c r="J11" s="117">
        <v>0</v>
      </c>
      <c r="K11" s="117">
        <v>0</v>
      </c>
      <c r="L11" s="117">
        <v>0</v>
      </c>
      <c r="M11" s="117">
        <v>0</v>
      </c>
      <c r="N11" s="117">
        <v>0</v>
      </c>
      <c r="O11" s="28">
        <v>0.01</v>
      </c>
      <c r="P11" s="28">
        <v>0.01</v>
      </c>
      <c r="Q11" s="118" t="s">
        <v>16</v>
      </c>
      <c r="R11" s="91"/>
    </row>
    <row r="12" spans="1:18" x14ac:dyDescent="0.25">
      <c r="A12" s="5" t="s">
        <v>27</v>
      </c>
      <c r="B12" s="28">
        <v>0.01</v>
      </c>
      <c r="C12" s="28">
        <v>0.01</v>
      </c>
      <c r="D12" s="28">
        <v>0.01</v>
      </c>
      <c r="E12" s="28">
        <v>0.01</v>
      </c>
      <c r="F12" s="28">
        <v>0.01</v>
      </c>
      <c r="G12" s="28">
        <v>0.01</v>
      </c>
      <c r="H12" s="28">
        <v>0.01</v>
      </c>
      <c r="I12" s="28">
        <v>0.01</v>
      </c>
      <c r="J12" s="28">
        <v>0.01</v>
      </c>
      <c r="K12" s="28">
        <v>0.01</v>
      </c>
      <c r="L12" s="28">
        <v>0.01</v>
      </c>
      <c r="M12" s="28">
        <v>0.01</v>
      </c>
      <c r="N12" s="28">
        <v>0.01</v>
      </c>
      <c r="O12" s="28">
        <v>0.01</v>
      </c>
      <c r="P12" s="28">
        <v>0.01</v>
      </c>
      <c r="Q12" s="118" t="s">
        <v>16</v>
      </c>
      <c r="R12" s="91"/>
    </row>
    <row r="13" spans="1:18" x14ac:dyDescent="0.25">
      <c r="A13" s="5" t="s">
        <v>45</v>
      </c>
      <c r="B13" s="1" t="s">
        <v>16</v>
      </c>
      <c r="C13" s="1" t="s">
        <v>16</v>
      </c>
      <c r="D13" s="1" t="s">
        <v>16</v>
      </c>
      <c r="E13" s="1" t="s">
        <v>16</v>
      </c>
      <c r="F13" s="117">
        <v>0</v>
      </c>
      <c r="G13" s="117">
        <v>0</v>
      </c>
      <c r="H13" s="117">
        <v>0</v>
      </c>
      <c r="I13" s="117">
        <v>0</v>
      </c>
      <c r="J13" s="117">
        <v>0</v>
      </c>
      <c r="K13" s="117">
        <v>0</v>
      </c>
      <c r="L13" s="117">
        <v>0</v>
      </c>
      <c r="M13" s="117">
        <v>0</v>
      </c>
      <c r="N13" s="117">
        <v>0</v>
      </c>
      <c r="O13" s="117">
        <v>0</v>
      </c>
      <c r="P13" s="117">
        <v>0</v>
      </c>
      <c r="Q13" s="118" t="s">
        <v>16</v>
      </c>
      <c r="R13" s="91"/>
    </row>
    <row r="14" spans="1:18" x14ac:dyDescent="0.25">
      <c r="A14" s="5" t="s">
        <v>37</v>
      </c>
      <c r="B14" s="117">
        <v>0</v>
      </c>
      <c r="C14" s="117">
        <v>0</v>
      </c>
      <c r="D14" s="117">
        <v>0</v>
      </c>
      <c r="E14" s="117">
        <v>0</v>
      </c>
      <c r="F14" s="117">
        <v>0</v>
      </c>
      <c r="G14" s="117">
        <v>0</v>
      </c>
      <c r="H14" s="117">
        <v>0</v>
      </c>
      <c r="I14" s="117">
        <v>0</v>
      </c>
      <c r="J14" s="117">
        <v>0</v>
      </c>
      <c r="K14" s="117">
        <v>0</v>
      </c>
      <c r="L14" s="117">
        <v>0</v>
      </c>
      <c r="M14" s="117">
        <v>0</v>
      </c>
      <c r="N14" s="117">
        <v>0</v>
      </c>
      <c r="O14" s="117">
        <v>0</v>
      </c>
      <c r="P14" s="117">
        <v>0</v>
      </c>
      <c r="Q14" s="118" t="s">
        <v>16</v>
      </c>
      <c r="R14" s="91"/>
    </row>
    <row r="15" spans="1:18" x14ac:dyDescent="0.25">
      <c r="A15" s="5" t="s">
        <v>43</v>
      </c>
      <c r="B15" s="117">
        <v>0</v>
      </c>
      <c r="C15" s="117">
        <v>0</v>
      </c>
      <c r="D15" s="117">
        <v>0</v>
      </c>
      <c r="E15" s="117">
        <v>0</v>
      </c>
      <c r="F15" s="117">
        <v>0</v>
      </c>
      <c r="G15" s="117">
        <v>0</v>
      </c>
      <c r="H15" s="117">
        <v>0</v>
      </c>
      <c r="I15" s="117">
        <v>0</v>
      </c>
      <c r="J15" s="117">
        <v>0</v>
      </c>
      <c r="K15" s="117">
        <v>0</v>
      </c>
      <c r="L15" s="117">
        <v>0</v>
      </c>
      <c r="M15" s="117">
        <v>0</v>
      </c>
      <c r="N15" s="117">
        <v>0</v>
      </c>
      <c r="O15" s="117">
        <v>0</v>
      </c>
      <c r="P15" s="117">
        <v>0</v>
      </c>
      <c r="Q15" s="118" t="s">
        <v>16</v>
      </c>
      <c r="R15" s="91"/>
    </row>
    <row r="16" spans="1:18" x14ac:dyDescent="0.25">
      <c r="A16" s="5" t="s">
        <v>68</v>
      </c>
      <c r="B16" s="1" t="s">
        <v>16</v>
      </c>
      <c r="C16" s="117">
        <v>0</v>
      </c>
      <c r="D16" s="117">
        <v>0</v>
      </c>
      <c r="E16" s="117">
        <v>0</v>
      </c>
      <c r="F16" s="117">
        <v>0</v>
      </c>
      <c r="G16" s="117">
        <v>0</v>
      </c>
      <c r="H16" s="117">
        <v>0</v>
      </c>
      <c r="I16" s="117">
        <v>0</v>
      </c>
      <c r="J16" s="117">
        <v>0</v>
      </c>
      <c r="K16" s="117">
        <v>0</v>
      </c>
      <c r="L16" s="117">
        <v>0</v>
      </c>
      <c r="M16" s="117">
        <v>0</v>
      </c>
      <c r="N16" s="28">
        <v>0.01</v>
      </c>
      <c r="O16" s="1" t="s">
        <v>16</v>
      </c>
      <c r="P16" s="1" t="s">
        <v>16</v>
      </c>
      <c r="Q16" s="118" t="s">
        <v>16</v>
      </c>
      <c r="R16" s="91"/>
    </row>
    <row r="17" spans="1:20" x14ac:dyDescent="0.25">
      <c r="A17" s="5" t="s">
        <v>44</v>
      </c>
      <c r="B17" s="117">
        <v>0</v>
      </c>
      <c r="C17" s="117">
        <v>0</v>
      </c>
      <c r="D17" s="117">
        <v>0</v>
      </c>
      <c r="E17" s="117">
        <v>0</v>
      </c>
      <c r="F17" s="117">
        <v>0</v>
      </c>
      <c r="G17" s="117">
        <v>0</v>
      </c>
      <c r="H17" s="117">
        <v>0</v>
      </c>
      <c r="I17" s="117">
        <v>0</v>
      </c>
      <c r="J17" s="117">
        <v>0</v>
      </c>
      <c r="K17" s="117">
        <v>0</v>
      </c>
      <c r="L17" s="117">
        <v>0</v>
      </c>
      <c r="M17" s="117">
        <v>0</v>
      </c>
      <c r="N17" s="117">
        <v>0</v>
      </c>
      <c r="O17" s="117">
        <v>0</v>
      </c>
      <c r="P17" s="117">
        <v>0</v>
      </c>
      <c r="Q17" s="118" t="s">
        <v>16</v>
      </c>
      <c r="R17" s="91"/>
    </row>
    <row r="18" spans="1:20" x14ac:dyDescent="0.25">
      <c r="A18" s="5" t="s">
        <v>69</v>
      </c>
      <c r="B18" s="1" t="s">
        <v>16</v>
      </c>
      <c r="C18" s="117">
        <v>0</v>
      </c>
      <c r="D18" s="117">
        <v>0</v>
      </c>
      <c r="E18" s="117">
        <v>0</v>
      </c>
      <c r="F18" s="117">
        <v>0</v>
      </c>
      <c r="G18" s="117">
        <v>0</v>
      </c>
      <c r="H18" s="117">
        <v>0</v>
      </c>
      <c r="I18" s="117">
        <v>0</v>
      </c>
      <c r="J18" s="117">
        <v>0</v>
      </c>
      <c r="K18" s="117">
        <v>0</v>
      </c>
      <c r="L18" s="117">
        <v>0</v>
      </c>
      <c r="M18" s="117">
        <v>0</v>
      </c>
      <c r="N18" s="117">
        <v>0</v>
      </c>
      <c r="O18" s="117">
        <v>0</v>
      </c>
      <c r="P18" s="117">
        <v>0</v>
      </c>
      <c r="Q18" s="118" t="s">
        <v>16</v>
      </c>
      <c r="R18" s="91"/>
    </row>
    <row r="19" spans="1:20" x14ac:dyDescent="0.25">
      <c r="A19" s="5" t="s">
        <v>15</v>
      </c>
      <c r="B19" s="117">
        <v>0</v>
      </c>
      <c r="C19" s="117">
        <v>0</v>
      </c>
      <c r="D19" s="117">
        <v>0</v>
      </c>
      <c r="E19" s="117">
        <v>0</v>
      </c>
      <c r="F19" s="117">
        <v>0</v>
      </c>
      <c r="G19" s="117">
        <v>0</v>
      </c>
      <c r="H19" s="117">
        <v>0</v>
      </c>
      <c r="I19" s="117">
        <v>0</v>
      </c>
      <c r="J19" s="117">
        <v>0</v>
      </c>
      <c r="K19" s="117">
        <v>0</v>
      </c>
      <c r="L19" s="117">
        <v>0</v>
      </c>
      <c r="M19" s="117">
        <v>0</v>
      </c>
      <c r="N19" s="117">
        <v>0</v>
      </c>
      <c r="O19" s="117">
        <v>0</v>
      </c>
      <c r="P19" s="117">
        <v>0</v>
      </c>
      <c r="Q19" s="118" t="s">
        <v>16</v>
      </c>
      <c r="R19" s="91"/>
    </row>
    <row r="20" spans="1:20" x14ac:dyDescent="0.25">
      <c r="A20" s="5" t="s">
        <v>26</v>
      </c>
      <c r="B20" s="28">
        <v>0.04</v>
      </c>
      <c r="C20" s="28">
        <v>0.04</v>
      </c>
      <c r="D20" s="28">
        <v>0.05</v>
      </c>
      <c r="E20" s="28">
        <v>0.05</v>
      </c>
      <c r="F20" s="28">
        <v>0.05</v>
      </c>
      <c r="G20" s="28">
        <v>0.05</v>
      </c>
      <c r="H20" s="28">
        <v>0.05</v>
      </c>
      <c r="I20" s="28">
        <v>0.03</v>
      </c>
      <c r="J20" s="28">
        <v>0.03</v>
      </c>
      <c r="K20" s="28">
        <v>0.03</v>
      </c>
      <c r="L20" s="28">
        <v>0.03</v>
      </c>
      <c r="M20" s="28">
        <v>0.03</v>
      </c>
      <c r="N20" s="28">
        <v>0.02</v>
      </c>
      <c r="O20" s="28">
        <v>0.04</v>
      </c>
      <c r="P20" s="28">
        <v>0.03</v>
      </c>
      <c r="Q20" s="120">
        <v>0.04</v>
      </c>
      <c r="R20" s="91"/>
    </row>
    <row r="21" spans="1:20" x14ac:dyDescent="0.25">
      <c r="A21" s="5" t="s">
        <v>40</v>
      </c>
      <c r="B21" s="28">
        <v>0.01</v>
      </c>
      <c r="C21" s="117">
        <v>0</v>
      </c>
      <c r="D21" s="117">
        <v>0</v>
      </c>
      <c r="E21" s="28">
        <v>0.01</v>
      </c>
      <c r="F21" s="28">
        <v>0.01</v>
      </c>
      <c r="G21" s="1" t="s">
        <v>16</v>
      </c>
      <c r="H21" s="1" t="s">
        <v>16</v>
      </c>
      <c r="I21" s="1" t="s">
        <v>16</v>
      </c>
      <c r="J21" s="28">
        <v>0.03</v>
      </c>
      <c r="K21" s="28">
        <v>0.02</v>
      </c>
      <c r="L21" s="28">
        <v>0.02</v>
      </c>
      <c r="M21" s="28">
        <v>0.02</v>
      </c>
      <c r="N21" s="28">
        <v>0.05</v>
      </c>
      <c r="O21" s="28">
        <v>0.03</v>
      </c>
      <c r="P21" s="28">
        <v>0.02</v>
      </c>
      <c r="Q21" s="118" t="s">
        <v>16</v>
      </c>
      <c r="R21" s="91"/>
    </row>
    <row r="22" spans="1:20" x14ac:dyDescent="0.25">
      <c r="A22" s="5" t="s">
        <v>41</v>
      </c>
      <c r="B22" s="117">
        <v>0</v>
      </c>
      <c r="C22" s="117">
        <v>0</v>
      </c>
      <c r="D22" s="117">
        <v>0</v>
      </c>
      <c r="E22" s="117">
        <v>0</v>
      </c>
      <c r="F22" s="117">
        <v>0</v>
      </c>
      <c r="G22" s="117">
        <v>0</v>
      </c>
      <c r="H22" s="117">
        <v>0</v>
      </c>
      <c r="I22" s="117">
        <v>0</v>
      </c>
      <c r="J22" s="117">
        <v>0</v>
      </c>
      <c r="K22" s="117">
        <v>0</v>
      </c>
      <c r="L22" s="117">
        <v>0</v>
      </c>
      <c r="M22" s="117">
        <v>0</v>
      </c>
      <c r="N22" s="117">
        <v>0</v>
      </c>
      <c r="O22" s="117">
        <v>0</v>
      </c>
      <c r="P22" s="117">
        <v>0</v>
      </c>
      <c r="Q22" s="118" t="s">
        <v>16</v>
      </c>
      <c r="R22" s="91"/>
    </row>
    <row r="23" spans="1:20" x14ac:dyDescent="0.25">
      <c r="A23" s="5" t="s">
        <v>70</v>
      </c>
      <c r="B23" s="117">
        <v>0</v>
      </c>
      <c r="C23" s="117">
        <v>0</v>
      </c>
      <c r="D23" s="117">
        <v>0</v>
      </c>
      <c r="E23" s="117">
        <v>0</v>
      </c>
      <c r="F23" s="117">
        <v>0</v>
      </c>
      <c r="G23" s="117">
        <v>0</v>
      </c>
      <c r="H23" s="117">
        <v>0</v>
      </c>
      <c r="I23" s="117">
        <v>0</v>
      </c>
      <c r="J23" s="117">
        <v>0</v>
      </c>
      <c r="K23" s="117">
        <v>0</v>
      </c>
      <c r="L23" s="117">
        <v>0</v>
      </c>
      <c r="M23" s="117">
        <v>0</v>
      </c>
      <c r="N23" s="117">
        <v>0</v>
      </c>
      <c r="O23" s="117">
        <v>0</v>
      </c>
      <c r="P23" s="117">
        <v>0</v>
      </c>
      <c r="Q23" s="118" t="s">
        <v>16</v>
      </c>
      <c r="R23" s="91"/>
    </row>
    <row r="24" spans="1:20" x14ac:dyDescent="0.25">
      <c r="A24" s="5" t="s">
        <v>46</v>
      </c>
      <c r="B24" s="117">
        <v>0</v>
      </c>
      <c r="C24" s="117">
        <v>0</v>
      </c>
      <c r="D24" s="28">
        <v>0.01</v>
      </c>
      <c r="E24" s="28">
        <v>0.01</v>
      </c>
      <c r="F24" s="28">
        <v>0.01</v>
      </c>
      <c r="G24" s="28">
        <v>0.01</v>
      </c>
      <c r="H24" s="28">
        <v>0.01</v>
      </c>
      <c r="I24" s="28">
        <v>0.01</v>
      </c>
      <c r="J24" s="28">
        <v>0.01</v>
      </c>
      <c r="K24" s="117">
        <v>0</v>
      </c>
      <c r="L24" s="117">
        <v>0</v>
      </c>
      <c r="M24" s="117">
        <v>0</v>
      </c>
      <c r="N24" s="117">
        <v>0</v>
      </c>
      <c r="O24" s="28">
        <v>0.01</v>
      </c>
      <c r="P24" s="28">
        <v>0.01</v>
      </c>
      <c r="Q24" s="118" t="s">
        <v>16</v>
      </c>
      <c r="R24" s="91"/>
    </row>
    <row r="25" spans="1:20" s="30" customFormat="1" x14ac:dyDescent="0.25">
      <c r="A25" s="116" t="s">
        <v>35</v>
      </c>
      <c r="B25" s="129">
        <v>0.02</v>
      </c>
      <c r="C25" s="129">
        <v>0.02</v>
      </c>
      <c r="D25" s="129">
        <v>0.02</v>
      </c>
      <c r="E25" s="129">
        <v>0.01</v>
      </c>
      <c r="F25" s="129">
        <v>0.01</v>
      </c>
      <c r="G25" s="129">
        <v>0.01</v>
      </c>
      <c r="H25" s="129">
        <v>0.01</v>
      </c>
      <c r="I25" s="129">
        <v>0.01</v>
      </c>
      <c r="J25" s="129">
        <v>0.01</v>
      </c>
      <c r="K25" s="129">
        <v>0.01</v>
      </c>
      <c r="L25" s="129">
        <v>0.01</v>
      </c>
      <c r="M25" s="129">
        <v>0.01</v>
      </c>
      <c r="N25" s="129">
        <v>0.01</v>
      </c>
      <c r="O25" s="129">
        <v>0.01</v>
      </c>
      <c r="P25" s="129">
        <v>0.01</v>
      </c>
      <c r="Q25" s="130" t="s">
        <v>16</v>
      </c>
      <c r="R25" s="127"/>
    </row>
    <row r="26" spans="1:20" x14ac:dyDescent="0.25">
      <c r="A26" s="5" t="s">
        <v>71</v>
      </c>
      <c r="B26" s="28">
        <v>0.02</v>
      </c>
      <c r="C26" s="28">
        <v>0.03</v>
      </c>
      <c r="D26" s="28">
        <v>0.01</v>
      </c>
      <c r="E26" s="28">
        <v>0.03</v>
      </c>
      <c r="F26" s="28">
        <v>0.03</v>
      </c>
      <c r="G26" s="28">
        <v>0.01</v>
      </c>
      <c r="H26" s="117">
        <v>0</v>
      </c>
      <c r="I26" s="117">
        <v>0</v>
      </c>
      <c r="J26" s="117">
        <v>0</v>
      </c>
      <c r="K26" s="117">
        <v>0</v>
      </c>
      <c r="L26" s="117">
        <v>0</v>
      </c>
      <c r="M26" s="117">
        <v>0</v>
      </c>
      <c r="N26" s="117">
        <v>0</v>
      </c>
      <c r="O26" s="117">
        <v>0</v>
      </c>
      <c r="P26" s="117">
        <v>0</v>
      </c>
      <c r="Q26" s="118" t="s">
        <v>16</v>
      </c>
      <c r="R26" s="91"/>
    </row>
    <row r="27" spans="1:20" x14ac:dyDescent="0.25">
      <c r="A27" s="5" t="s">
        <v>72</v>
      </c>
      <c r="B27" s="32">
        <v>0.2</v>
      </c>
      <c r="C27" s="28">
        <v>0.14000000000000001</v>
      </c>
      <c r="D27" s="28">
        <v>0.14000000000000001</v>
      </c>
      <c r="E27" s="28">
        <v>0.14000000000000001</v>
      </c>
      <c r="F27" s="28">
        <v>0.13</v>
      </c>
      <c r="G27" s="28">
        <v>0.11</v>
      </c>
      <c r="H27" s="28">
        <v>0.11</v>
      </c>
      <c r="I27" s="28">
        <v>0.08</v>
      </c>
      <c r="J27" s="28">
        <v>0.09</v>
      </c>
      <c r="K27" s="28">
        <v>0.09</v>
      </c>
      <c r="L27" s="28">
        <v>0.09</v>
      </c>
      <c r="M27" s="28">
        <v>0.09</v>
      </c>
      <c r="N27" s="28">
        <v>0.08</v>
      </c>
      <c r="O27" s="28">
        <v>0.08</v>
      </c>
      <c r="P27" s="28">
        <v>0.08</v>
      </c>
      <c r="Q27" s="118" t="s">
        <v>16</v>
      </c>
      <c r="R27" s="91"/>
      <c r="T27" s="31"/>
    </row>
    <row r="28" spans="1:20" x14ac:dyDescent="0.25">
      <c r="A28" s="5" t="s">
        <v>32</v>
      </c>
      <c r="B28" s="28">
        <v>0.02</v>
      </c>
      <c r="C28" s="28">
        <v>0.02</v>
      </c>
      <c r="D28" s="28">
        <v>0.02</v>
      </c>
      <c r="E28" s="28">
        <v>0.02</v>
      </c>
      <c r="F28" s="28">
        <v>0.02</v>
      </c>
      <c r="G28" s="28">
        <v>0.02</v>
      </c>
      <c r="H28" s="28">
        <v>0.01</v>
      </c>
      <c r="I28" s="28">
        <v>0.01</v>
      </c>
      <c r="J28" s="28">
        <v>0.01</v>
      </c>
      <c r="K28" s="28">
        <v>0.01</v>
      </c>
      <c r="L28" s="28">
        <v>0.01</v>
      </c>
      <c r="M28" s="28">
        <v>0.01</v>
      </c>
      <c r="N28" s="28">
        <v>0.01</v>
      </c>
      <c r="O28" s="28">
        <v>0.01</v>
      </c>
      <c r="P28" s="117">
        <v>0</v>
      </c>
      <c r="Q28" s="118" t="s">
        <v>16</v>
      </c>
      <c r="R28" s="91"/>
    </row>
    <row r="29" spans="1:20" x14ac:dyDescent="0.25">
      <c r="A29" s="5" t="s">
        <v>29</v>
      </c>
      <c r="B29" s="28">
        <v>0.14000000000000001</v>
      </c>
      <c r="C29" s="28">
        <v>0.14000000000000001</v>
      </c>
      <c r="D29" s="28">
        <v>0.13</v>
      </c>
      <c r="E29" s="28">
        <v>0.12</v>
      </c>
      <c r="F29" s="28">
        <v>0.09</v>
      </c>
      <c r="G29" s="28">
        <v>7.0000000000000007E-2</v>
      </c>
      <c r="H29" s="28">
        <v>0.06</v>
      </c>
      <c r="I29" s="28">
        <v>0.06</v>
      </c>
      <c r="J29" s="28">
        <v>7.0000000000000007E-2</v>
      </c>
      <c r="K29" s="28">
        <v>0.03</v>
      </c>
      <c r="L29" s="28">
        <v>0.03</v>
      </c>
      <c r="M29" s="28">
        <v>0.03</v>
      </c>
      <c r="N29" s="28">
        <v>0.03</v>
      </c>
      <c r="O29" s="28">
        <v>0.02</v>
      </c>
      <c r="P29" s="28">
        <v>0.03</v>
      </c>
      <c r="Q29" s="118" t="s">
        <v>16</v>
      </c>
      <c r="R29" s="91"/>
    </row>
    <row r="30" spans="1:20" x14ac:dyDescent="0.25">
      <c r="A30" s="5" t="s">
        <v>31</v>
      </c>
      <c r="B30" s="1" t="s">
        <v>16</v>
      </c>
      <c r="C30" s="28">
        <v>0.02</v>
      </c>
      <c r="D30" s="28">
        <v>0.01</v>
      </c>
      <c r="E30" s="28">
        <v>0.03</v>
      </c>
      <c r="F30" s="28">
        <v>0.01</v>
      </c>
      <c r="G30" s="117">
        <v>0</v>
      </c>
      <c r="H30" s="117">
        <v>0</v>
      </c>
      <c r="I30" s="117">
        <v>0</v>
      </c>
      <c r="J30" s="117">
        <v>0</v>
      </c>
      <c r="K30" s="117">
        <v>0</v>
      </c>
      <c r="L30" s="117">
        <v>0</v>
      </c>
      <c r="M30" s="117">
        <v>0</v>
      </c>
      <c r="N30" s="117">
        <v>0</v>
      </c>
      <c r="O30" s="117">
        <v>0</v>
      </c>
      <c r="P30" s="117">
        <v>0</v>
      </c>
      <c r="Q30" s="118" t="s">
        <v>16</v>
      </c>
      <c r="R30" s="91"/>
    </row>
    <row r="31" spans="1:20" ht="15.75" thickBot="1" x14ac:dyDescent="0.3">
      <c r="A31" s="4" t="s">
        <v>74</v>
      </c>
      <c r="B31" s="121" t="s">
        <v>16</v>
      </c>
      <c r="C31" s="121" t="s">
        <v>16</v>
      </c>
      <c r="D31" s="121" t="s">
        <v>16</v>
      </c>
      <c r="E31" s="123">
        <v>7.0000000000000007E-2</v>
      </c>
      <c r="F31" s="123">
        <v>0.06</v>
      </c>
      <c r="G31" s="123">
        <v>0.06</v>
      </c>
      <c r="H31" s="123">
        <v>0.05</v>
      </c>
      <c r="I31" s="123">
        <v>0.03</v>
      </c>
      <c r="J31" s="123">
        <v>0.03</v>
      </c>
      <c r="K31" s="123">
        <v>0.03</v>
      </c>
      <c r="L31" s="123">
        <v>0.03</v>
      </c>
      <c r="M31" s="123">
        <v>0.03</v>
      </c>
      <c r="N31" s="123">
        <v>0.03</v>
      </c>
      <c r="O31" s="121" t="s">
        <v>16</v>
      </c>
      <c r="P31" s="121" t="s">
        <v>16</v>
      </c>
      <c r="Q31" s="124" t="s">
        <v>16</v>
      </c>
      <c r="R31" s="91"/>
    </row>
    <row r="32" spans="1:20" x14ac:dyDescent="0.25">
      <c r="A32" s="6"/>
      <c r="B32" s="28"/>
      <c r="C32" s="28"/>
      <c r="D32" s="28"/>
      <c r="E32" s="32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1"/>
    </row>
    <row r="33" spans="1:1" x14ac:dyDescent="0.25">
      <c r="A33" s="3" t="s">
        <v>157</v>
      </c>
    </row>
    <row r="34" spans="1:1" x14ac:dyDescent="0.25">
      <c r="A34" s="1" t="s">
        <v>172</v>
      </c>
    </row>
  </sheetData>
  <sortState ref="A3:P31">
    <sortCondition ref="A3"/>
  </sortState>
  <mergeCells count="1">
    <mergeCell ref="A1:P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L81"/>
  <sheetViews>
    <sheetView tabSelected="1" workbookViewId="0">
      <selection activeCell="A107" sqref="A107"/>
    </sheetView>
  </sheetViews>
  <sheetFormatPr defaultColWidth="9.140625" defaultRowHeight="12.75" x14ac:dyDescent="0.2"/>
  <cols>
    <col min="1" max="1" width="23.5703125" style="11" customWidth="1"/>
    <col min="2" max="2" width="34.42578125" style="3" customWidth="1"/>
    <col min="3" max="3" width="13.42578125" style="3" customWidth="1"/>
    <col min="4" max="4" width="18.7109375" style="3" customWidth="1"/>
    <col min="5" max="5" width="29.5703125" style="11" customWidth="1"/>
    <col min="6" max="6" width="25.85546875" style="3" customWidth="1"/>
    <col min="7" max="7" width="23.7109375" style="3" customWidth="1"/>
    <col min="8" max="9" width="9.140625" style="3"/>
    <col min="10" max="10" width="20.85546875" style="3" customWidth="1"/>
    <col min="11" max="11" width="20.5703125" style="3" customWidth="1"/>
    <col min="12" max="16384" width="9.140625" style="3"/>
  </cols>
  <sheetData>
    <row r="1" spans="1:12" s="34" customFormat="1" ht="24.75" customHeight="1" x14ac:dyDescent="0.25">
      <c r="A1" s="181" t="s">
        <v>78</v>
      </c>
      <c r="B1" s="182"/>
      <c r="C1" s="183"/>
      <c r="E1" s="181" t="s">
        <v>84</v>
      </c>
      <c r="F1" s="182"/>
      <c r="G1" s="183"/>
      <c r="I1" s="43"/>
      <c r="J1" s="184"/>
      <c r="K1" s="184"/>
      <c r="L1" s="43"/>
    </row>
    <row r="2" spans="1:12" ht="13.5" thickBot="1" x14ac:dyDescent="0.25">
      <c r="A2" s="24" t="s">
        <v>73</v>
      </c>
      <c r="B2" s="39" t="s">
        <v>79</v>
      </c>
      <c r="C2" s="40" t="s">
        <v>80</v>
      </c>
      <c r="D2" s="35"/>
      <c r="E2" s="24" t="s">
        <v>73</v>
      </c>
      <c r="F2" s="39" t="s">
        <v>79</v>
      </c>
      <c r="G2" s="40" t="s">
        <v>80</v>
      </c>
      <c r="H2" s="35"/>
      <c r="I2" s="44"/>
      <c r="J2" s="45"/>
      <c r="K2" s="44"/>
      <c r="L2" s="46"/>
    </row>
    <row r="3" spans="1:12" x14ac:dyDescent="0.2">
      <c r="A3" s="94" t="s">
        <v>47</v>
      </c>
      <c r="B3" s="36">
        <v>182</v>
      </c>
      <c r="C3" s="41">
        <v>23.038</v>
      </c>
      <c r="E3" s="94" t="s">
        <v>47</v>
      </c>
      <c r="F3" s="36">
        <v>55</v>
      </c>
      <c r="G3" s="37">
        <v>23.707000000000001</v>
      </c>
      <c r="I3" s="46"/>
      <c r="J3" s="47"/>
      <c r="K3" s="47"/>
      <c r="L3" s="46"/>
    </row>
    <row r="4" spans="1:12" x14ac:dyDescent="0.2">
      <c r="A4" s="94" t="s">
        <v>85</v>
      </c>
      <c r="B4" s="36">
        <v>121</v>
      </c>
      <c r="C4" s="41">
        <v>15.316000000000001</v>
      </c>
      <c r="E4" s="94" t="s">
        <v>85</v>
      </c>
      <c r="F4" s="36">
        <v>43</v>
      </c>
      <c r="G4" s="37">
        <v>18.533999999999999</v>
      </c>
      <c r="I4" s="46"/>
      <c r="J4" s="47"/>
      <c r="K4" s="47"/>
      <c r="L4" s="46"/>
    </row>
    <row r="5" spans="1:12" x14ac:dyDescent="0.2">
      <c r="A5" s="94" t="s">
        <v>106</v>
      </c>
      <c r="B5" s="36">
        <v>59</v>
      </c>
      <c r="C5" s="41">
        <v>7.468</v>
      </c>
      <c r="E5" s="94" t="s">
        <v>86</v>
      </c>
      <c r="F5" s="36">
        <v>12</v>
      </c>
      <c r="G5" s="37">
        <v>5.1719999999999997</v>
      </c>
      <c r="I5" s="46"/>
      <c r="J5" s="47"/>
      <c r="K5" s="47"/>
      <c r="L5" s="46"/>
    </row>
    <row r="6" spans="1:12" x14ac:dyDescent="0.2">
      <c r="A6" s="94" t="s">
        <v>87</v>
      </c>
      <c r="B6" s="36">
        <v>53</v>
      </c>
      <c r="C6" s="41">
        <v>6.7089999999999996</v>
      </c>
      <c r="E6" s="94" t="s">
        <v>87</v>
      </c>
      <c r="F6" s="36">
        <v>10</v>
      </c>
      <c r="G6" s="37">
        <v>4.3099999999999996</v>
      </c>
      <c r="I6" s="46"/>
      <c r="J6" s="47"/>
      <c r="K6" s="47"/>
      <c r="L6" s="46"/>
    </row>
    <row r="7" spans="1:12" x14ac:dyDescent="0.2">
      <c r="A7" s="94" t="s">
        <v>91</v>
      </c>
      <c r="B7" s="36">
        <v>37</v>
      </c>
      <c r="C7" s="41">
        <v>4.6840000000000002</v>
      </c>
      <c r="E7" s="94" t="s">
        <v>88</v>
      </c>
      <c r="F7" s="36">
        <v>9</v>
      </c>
      <c r="G7" s="37">
        <v>3.879</v>
      </c>
      <c r="I7" s="46"/>
      <c r="J7" s="47"/>
      <c r="K7" s="47"/>
      <c r="L7" s="46"/>
    </row>
    <row r="8" spans="1:12" x14ac:dyDescent="0.2">
      <c r="A8" s="94" t="s">
        <v>86</v>
      </c>
      <c r="B8" s="36">
        <v>36</v>
      </c>
      <c r="C8" s="41">
        <v>4.5570000000000004</v>
      </c>
      <c r="E8" s="94" t="s">
        <v>89</v>
      </c>
      <c r="F8" s="36">
        <v>8</v>
      </c>
      <c r="G8" s="37">
        <v>3.448</v>
      </c>
      <c r="I8" s="46"/>
      <c r="J8" s="47"/>
      <c r="K8" s="47"/>
      <c r="L8" s="46"/>
    </row>
    <row r="9" spans="1:12" x14ac:dyDescent="0.2">
      <c r="A9" s="94" t="s">
        <v>89</v>
      </c>
      <c r="B9" s="36">
        <v>34</v>
      </c>
      <c r="C9" s="41">
        <v>4.3040000000000003</v>
      </c>
      <c r="E9" s="94" t="s">
        <v>90</v>
      </c>
      <c r="F9" s="36">
        <v>8</v>
      </c>
      <c r="G9" s="37">
        <v>3.448</v>
      </c>
      <c r="I9" s="46"/>
      <c r="J9" s="47"/>
      <c r="K9" s="47"/>
      <c r="L9" s="46"/>
    </row>
    <row r="10" spans="1:12" x14ac:dyDescent="0.2">
      <c r="A10" s="94" t="s">
        <v>98</v>
      </c>
      <c r="B10" s="36">
        <v>25</v>
      </c>
      <c r="C10" s="41">
        <v>3.165</v>
      </c>
      <c r="E10" s="94" t="s">
        <v>91</v>
      </c>
      <c r="F10" s="36">
        <v>8</v>
      </c>
      <c r="G10" s="37">
        <v>3.448</v>
      </c>
      <c r="I10" s="46"/>
      <c r="J10" s="47"/>
      <c r="K10" s="47"/>
      <c r="L10" s="46"/>
    </row>
    <row r="11" spans="1:12" x14ac:dyDescent="0.2">
      <c r="A11" s="94" t="s">
        <v>101</v>
      </c>
      <c r="B11" s="36">
        <v>24</v>
      </c>
      <c r="C11" s="41">
        <v>3.0379999999999998</v>
      </c>
      <c r="E11" s="94" t="s">
        <v>92</v>
      </c>
      <c r="F11" s="36">
        <v>7</v>
      </c>
      <c r="G11" s="37">
        <v>3.0169999999999999</v>
      </c>
      <c r="I11" s="46"/>
      <c r="J11" s="47"/>
      <c r="K11" s="47"/>
      <c r="L11" s="46"/>
    </row>
    <row r="12" spans="1:12" x14ac:dyDescent="0.2">
      <c r="A12" s="94" t="s">
        <v>90</v>
      </c>
      <c r="B12" s="36">
        <v>23</v>
      </c>
      <c r="C12" s="41">
        <v>2.911</v>
      </c>
      <c r="E12" s="94" t="s">
        <v>93</v>
      </c>
      <c r="F12" s="36">
        <v>7</v>
      </c>
      <c r="G12" s="37">
        <v>3.0169999999999999</v>
      </c>
      <c r="I12" s="46"/>
      <c r="J12" s="47"/>
      <c r="K12" s="47"/>
      <c r="L12" s="46"/>
    </row>
    <row r="13" spans="1:12" x14ac:dyDescent="0.2">
      <c r="A13" s="94" t="s">
        <v>95</v>
      </c>
      <c r="B13" s="36">
        <v>22</v>
      </c>
      <c r="C13" s="41">
        <v>2.7850000000000001</v>
      </c>
      <c r="E13" s="94" t="s">
        <v>94</v>
      </c>
      <c r="F13" s="36">
        <v>5</v>
      </c>
      <c r="G13" s="37">
        <v>2.1549999999999998</v>
      </c>
      <c r="I13" s="46"/>
      <c r="J13" s="47"/>
      <c r="K13" s="47"/>
      <c r="L13" s="46"/>
    </row>
    <row r="14" spans="1:12" x14ac:dyDescent="0.2">
      <c r="A14" s="94" t="s">
        <v>105</v>
      </c>
      <c r="B14" s="36">
        <v>20</v>
      </c>
      <c r="C14" s="41">
        <v>2.532</v>
      </c>
      <c r="E14" s="94" t="s">
        <v>95</v>
      </c>
      <c r="F14" s="36">
        <v>5</v>
      </c>
      <c r="G14" s="37">
        <v>2.1549999999999998</v>
      </c>
      <c r="I14" s="46"/>
      <c r="J14" s="47"/>
      <c r="K14" s="47"/>
      <c r="L14" s="46"/>
    </row>
    <row r="15" spans="1:12" x14ac:dyDescent="0.2">
      <c r="A15" s="94" t="s">
        <v>120</v>
      </c>
      <c r="B15" s="36">
        <v>18</v>
      </c>
      <c r="C15" s="41">
        <v>2.278</v>
      </c>
      <c r="E15" s="94" t="s">
        <v>96</v>
      </c>
      <c r="F15" s="36">
        <v>4</v>
      </c>
      <c r="G15" s="37">
        <v>1.724</v>
      </c>
      <c r="I15" s="46"/>
      <c r="J15" s="47"/>
      <c r="K15" s="47"/>
      <c r="L15" s="46"/>
    </row>
    <row r="16" spans="1:12" x14ac:dyDescent="0.2">
      <c r="A16" s="94" t="s">
        <v>48</v>
      </c>
      <c r="B16" s="36">
        <v>17</v>
      </c>
      <c r="C16" s="41">
        <v>2.1520000000000001</v>
      </c>
      <c r="E16" s="94" t="s">
        <v>97</v>
      </c>
      <c r="F16" s="36">
        <v>4</v>
      </c>
      <c r="G16" s="37">
        <v>1.724</v>
      </c>
      <c r="I16" s="46"/>
      <c r="J16" s="47"/>
      <c r="K16" s="47"/>
      <c r="L16" s="46"/>
    </row>
    <row r="17" spans="1:12" x14ac:dyDescent="0.2">
      <c r="A17" s="94" t="s">
        <v>49</v>
      </c>
      <c r="B17" s="36">
        <v>16</v>
      </c>
      <c r="C17" s="41">
        <v>2.0249999999999999</v>
      </c>
      <c r="E17" s="94" t="s">
        <v>98</v>
      </c>
      <c r="F17" s="36">
        <v>4</v>
      </c>
      <c r="G17" s="37">
        <v>1.724</v>
      </c>
      <c r="I17" s="46"/>
      <c r="J17" s="47"/>
      <c r="K17" s="47"/>
      <c r="L17" s="46"/>
    </row>
    <row r="18" spans="1:12" x14ac:dyDescent="0.2">
      <c r="A18" s="94" t="s">
        <v>104</v>
      </c>
      <c r="B18" s="36">
        <v>14</v>
      </c>
      <c r="C18" s="41">
        <v>1.772</v>
      </c>
      <c r="E18" s="94" t="s">
        <v>99</v>
      </c>
      <c r="F18" s="36">
        <v>4</v>
      </c>
      <c r="G18" s="37">
        <v>1.724</v>
      </c>
      <c r="I18" s="46"/>
      <c r="J18" s="47"/>
      <c r="K18" s="47"/>
      <c r="L18" s="46"/>
    </row>
    <row r="19" spans="1:12" x14ac:dyDescent="0.2">
      <c r="A19" s="94" t="s">
        <v>103</v>
      </c>
      <c r="B19" s="36">
        <v>13</v>
      </c>
      <c r="C19" s="41">
        <v>1.6459999999999999</v>
      </c>
      <c r="E19" s="94" t="s">
        <v>100</v>
      </c>
      <c r="F19" s="36">
        <v>4</v>
      </c>
      <c r="G19" s="37">
        <v>1.724</v>
      </c>
      <c r="I19" s="46"/>
      <c r="J19" s="47"/>
      <c r="K19" s="47"/>
      <c r="L19" s="46"/>
    </row>
    <row r="20" spans="1:12" x14ac:dyDescent="0.2">
      <c r="A20" s="94" t="s">
        <v>121</v>
      </c>
      <c r="B20" s="36">
        <v>13</v>
      </c>
      <c r="C20" s="41">
        <v>1.6459999999999999</v>
      </c>
      <c r="E20" s="94" t="s">
        <v>101</v>
      </c>
      <c r="F20" s="36">
        <v>4</v>
      </c>
      <c r="G20" s="37">
        <v>1.724</v>
      </c>
      <c r="I20" s="46"/>
      <c r="J20" s="47"/>
      <c r="K20" s="47"/>
      <c r="L20" s="46"/>
    </row>
    <row r="21" spans="1:12" x14ac:dyDescent="0.2">
      <c r="A21" s="94" t="s">
        <v>88</v>
      </c>
      <c r="B21" s="36">
        <v>12</v>
      </c>
      <c r="C21" s="41">
        <v>1.5189999999999999</v>
      </c>
      <c r="E21" s="94" t="s">
        <v>51</v>
      </c>
      <c r="F21" s="36">
        <v>4</v>
      </c>
      <c r="G21" s="37">
        <v>1.724</v>
      </c>
      <c r="I21" s="46"/>
      <c r="J21" s="47"/>
      <c r="K21" s="47"/>
      <c r="L21" s="46"/>
    </row>
    <row r="22" spans="1:12" x14ac:dyDescent="0.2">
      <c r="A22" s="94" t="s">
        <v>107</v>
      </c>
      <c r="B22" s="36">
        <v>11</v>
      </c>
      <c r="C22" s="41">
        <v>1.3919999999999999</v>
      </c>
      <c r="E22" s="94" t="s">
        <v>102</v>
      </c>
      <c r="F22" s="36">
        <v>3</v>
      </c>
      <c r="G22" s="37">
        <v>1.2929999999999999</v>
      </c>
      <c r="I22" s="46"/>
      <c r="J22" s="47"/>
      <c r="K22" s="47"/>
      <c r="L22" s="46"/>
    </row>
    <row r="23" spans="1:12" x14ac:dyDescent="0.2">
      <c r="A23" s="94" t="s">
        <v>93</v>
      </c>
      <c r="B23" s="36">
        <v>11</v>
      </c>
      <c r="C23" s="41">
        <v>1.3919999999999999</v>
      </c>
      <c r="E23" s="94" t="s">
        <v>103</v>
      </c>
      <c r="F23" s="36">
        <v>3</v>
      </c>
      <c r="G23" s="37">
        <v>1.2929999999999999</v>
      </c>
      <c r="I23" s="46"/>
      <c r="J23" s="47"/>
      <c r="K23" s="47"/>
      <c r="L23" s="46"/>
    </row>
    <row r="24" spans="1:12" x14ac:dyDescent="0.2">
      <c r="A24" s="94" t="s">
        <v>94</v>
      </c>
      <c r="B24" s="36">
        <v>10</v>
      </c>
      <c r="C24" s="41">
        <v>1.266</v>
      </c>
      <c r="E24" s="94" t="s">
        <v>48</v>
      </c>
      <c r="F24" s="36">
        <v>3</v>
      </c>
      <c r="G24" s="37">
        <v>1.2929999999999999</v>
      </c>
      <c r="I24" s="46"/>
      <c r="J24" s="47"/>
      <c r="K24" s="47"/>
      <c r="L24" s="46"/>
    </row>
    <row r="25" spans="1:12" x14ac:dyDescent="0.2">
      <c r="A25" s="94" t="s">
        <v>100</v>
      </c>
      <c r="B25" s="36">
        <v>10</v>
      </c>
      <c r="C25" s="41">
        <v>1.266</v>
      </c>
      <c r="E25" s="94" t="s">
        <v>104</v>
      </c>
      <c r="F25" s="36">
        <v>3</v>
      </c>
      <c r="G25" s="37">
        <v>1.2929999999999999</v>
      </c>
      <c r="I25" s="46"/>
      <c r="J25" s="47"/>
      <c r="K25" s="47"/>
      <c r="L25" s="46"/>
    </row>
    <row r="26" spans="1:12" x14ac:dyDescent="0.2">
      <c r="A26" s="94" t="s">
        <v>92</v>
      </c>
      <c r="B26" s="36">
        <v>9</v>
      </c>
      <c r="C26" s="41">
        <v>1.139</v>
      </c>
      <c r="E26" s="94" t="s">
        <v>105</v>
      </c>
      <c r="F26" s="36">
        <v>2</v>
      </c>
      <c r="G26" s="37">
        <v>0.86199999999999999</v>
      </c>
      <c r="I26" s="46"/>
      <c r="J26" s="47"/>
      <c r="K26" s="47"/>
      <c r="L26" s="46"/>
    </row>
    <row r="27" spans="1:12" x14ac:dyDescent="0.2">
      <c r="A27" s="94" t="s">
        <v>123</v>
      </c>
      <c r="B27" s="36">
        <v>9</v>
      </c>
      <c r="C27" s="41">
        <v>1.139</v>
      </c>
      <c r="E27" s="94" t="s">
        <v>106</v>
      </c>
      <c r="F27" s="36">
        <v>2</v>
      </c>
      <c r="G27" s="37">
        <v>0.86199999999999999</v>
      </c>
      <c r="I27" s="46"/>
      <c r="J27" s="47"/>
      <c r="K27" s="47"/>
      <c r="L27" s="46"/>
    </row>
    <row r="28" spans="1:12" ht="15" x14ac:dyDescent="0.2">
      <c r="A28" s="48" t="s">
        <v>108</v>
      </c>
      <c r="B28" s="49">
        <v>8</v>
      </c>
      <c r="C28" s="50">
        <v>1.0129999999999999</v>
      </c>
      <c r="E28" s="94" t="s">
        <v>49</v>
      </c>
      <c r="F28" s="36">
        <v>2</v>
      </c>
      <c r="G28" s="37">
        <v>0.86199999999999999</v>
      </c>
      <c r="I28" s="46"/>
      <c r="J28" s="47"/>
      <c r="K28" s="47"/>
      <c r="L28" s="46"/>
    </row>
    <row r="29" spans="1:12" x14ac:dyDescent="0.2">
      <c r="A29" s="94" t="s">
        <v>109</v>
      </c>
      <c r="B29" s="36">
        <v>8</v>
      </c>
      <c r="C29" s="41">
        <v>1.0129999999999999</v>
      </c>
      <c r="E29" s="94" t="s">
        <v>107</v>
      </c>
      <c r="F29" s="36">
        <v>2</v>
      </c>
      <c r="G29" s="37">
        <v>0.86199999999999999</v>
      </c>
      <c r="I29" s="46"/>
      <c r="J29" s="47"/>
      <c r="K29" s="47"/>
      <c r="L29" s="46"/>
    </row>
    <row r="30" spans="1:12" ht="15" x14ac:dyDescent="0.2">
      <c r="A30" s="94" t="s">
        <v>124</v>
      </c>
      <c r="B30" s="36">
        <v>6</v>
      </c>
      <c r="C30" s="41">
        <v>0.75900000000000001</v>
      </c>
      <c r="E30" s="48" t="s">
        <v>108</v>
      </c>
      <c r="F30" s="49">
        <v>2</v>
      </c>
      <c r="G30" s="51">
        <v>0.86199999999999999</v>
      </c>
      <c r="I30" s="46"/>
      <c r="J30" s="46"/>
      <c r="K30" s="46"/>
      <c r="L30" s="46"/>
    </row>
    <row r="31" spans="1:12" x14ac:dyDescent="0.2">
      <c r="A31" s="94" t="s">
        <v>118</v>
      </c>
      <c r="B31" s="36">
        <v>6</v>
      </c>
      <c r="C31" s="41">
        <v>0.75900000000000001</v>
      </c>
      <c r="E31" s="94" t="s">
        <v>109</v>
      </c>
      <c r="F31" s="36">
        <v>2</v>
      </c>
      <c r="G31" s="37">
        <v>0.86199999999999999</v>
      </c>
      <c r="I31" s="46"/>
      <c r="J31" s="46"/>
      <c r="K31" s="46"/>
      <c r="L31" s="46"/>
    </row>
    <row r="32" spans="1:12" x14ac:dyDescent="0.2">
      <c r="A32" s="94" t="s">
        <v>50</v>
      </c>
      <c r="B32" s="36">
        <v>6</v>
      </c>
      <c r="C32" s="41">
        <v>0.75900000000000001</v>
      </c>
      <c r="E32" s="94" t="s">
        <v>110</v>
      </c>
      <c r="F32" s="36">
        <v>2</v>
      </c>
      <c r="G32" s="37">
        <v>0.86199999999999999</v>
      </c>
    </row>
    <row r="33" spans="1:7" x14ac:dyDescent="0.2">
      <c r="A33" s="94" t="s">
        <v>125</v>
      </c>
      <c r="B33" s="36">
        <v>5</v>
      </c>
      <c r="C33" s="41">
        <v>0.63300000000000001</v>
      </c>
      <c r="E33" s="94" t="s">
        <v>111</v>
      </c>
      <c r="F33" s="36">
        <v>1</v>
      </c>
      <c r="G33" s="37">
        <v>0.43099999999999999</v>
      </c>
    </row>
    <row r="34" spans="1:7" x14ac:dyDescent="0.2">
      <c r="A34" s="94" t="s">
        <v>97</v>
      </c>
      <c r="B34" s="36">
        <v>4</v>
      </c>
      <c r="C34" s="41">
        <v>0.50600000000000001</v>
      </c>
      <c r="E34" s="94" t="s">
        <v>112</v>
      </c>
      <c r="F34" s="36">
        <v>1</v>
      </c>
      <c r="G34" s="37">
        <v>0.43099999999999999</v>
      </c>
    </row>
    <row r="35" spans="1:7" x14ac:dyDescent="0.2">
      <c r="A35" s="94" t="s">
        <v>115</v>
      </c>
      <c r="B35" s="36">
        <v>4</v>
      </c>
      <c r="C35" s="41">
        <v>0.50600000000000001</v>
      </c>
      <c r="E35" s="94" t="s">
        <v>113</v>
      </c>
      <c r="F35" s="36">
        <v>1</v>
      </c>
      <c r="G35" s="37">
        <v>0.43099999999999999</v>
      </c>
    </row>
    <row r="36" spans="1:7" x14ac:dyDescent="0.2">
      <c r="A36" s="94" t="s">
        <v>126</v>
      </c>
      <c r="B36" s="36">
        <v>4</v>
      </c>
      <c r="C36" s="41">
        <v>0.50600000000000001</v>
      </c>
      <c r="E36" s="94" t="s">
        <v>114</v>
      </c>
      <c r="F36" s="36">
        <v>1</v>
      </c>
      <c r="G36" s="37">
        <v>0.43099999999999999</v>
      </c>
    </row>
    <row r="37" spans="1:7" x14ac:dyDescent="0.2">
      <c r="A37" s="94" t="s">
        <v>127</v>
      </c>
      <c r="B37" s="36">
        <v>3</v>
      </c>
      <c r="C37" s="41">
        <v>0.38</v>
      </c>
      <c r="E37" s="94" t="s">
        <v>115</v>
      </c>
      <c r="F37" s="36">
        <v>1</v>
      </c>
      <c r="G37" s="37">
        <v>0.43099999999999999</v>
      </c>
    </row>
    <row r="38" spans="1:7" x14ac:dyDescent="0.2">
      <c r="A38" s="94" t="s">
        <v>96</v>
      </c>
      <c r="B38" s="36">
        <v>3</v>
      </c>
      <c r="C38" s="41">
        <v>0.38</v>
      </c>
      <c r="E38" s="94" t="s">
        <v>116</v>
      </c>
      <c r="F38" s="36">
        <v>1</v>
      </c>
      <c r="G38" s="37">
        <v>0.43099999999999999</v>
      </c>
    </row>
    <row r="39" spans="1:7" x14ac:dyDescent="0.2">
      <c r="A39" s="94" t="s">
        <v>113</v>
      </c>
      <c r="B39" s="36">
        <v>3</v>
      </c>
      <c r="C39" s="41">
        <v>0.38</v>
      </c>
      <c r="E39" s="94" t="s">
        <v>117</v>
      </c>
      <c r="F39" s="36">
        <v>1</v>
      </c>
      <c r="G39" s="37">
        <v>0.43099999999999999</v>
      </c>
    </row>
    <row r="40" spans="1:7" x14ac:dyDescent="0.2">
      <c r="A40" s="94" t="s">
        <v>102</v>
      </c>
      <c r="B40" s="36">
        <v>3</v>
      </c>
      <c r="C40" s="41">
        <v>0.38</v>
      </c>
      <c r="E40" s="94" t="s">
        <v>118</v>
      </c>
      <c r="F40" s="36">
        <v>1</v>
      </c>
      <c r="G40" s="37">
        <v>0.43099999999999999</v>
      </c>
    </row>
    <row r="41" spans="1:7" x14ac:dyDescent="0.2">
      <c r="A41" s="94" t="s">
        <v>99</v>
      </c>
      <c r="B41" s="36">
        <v>3</v>
      </c>
      <c r="C41" s="41">
        <v>0.38</v>
      </c>
      <c r="E41" s="94" t="s">
        <v>119</v>
      </c>
      <c r="F41" s="36">
        <v>1</v>
      </c>
      <c r="G41" s="37">
        <v>0.43099999999999999</v>
      </c>
    </row>
    <row r="42" spans="1:7" x14ac:dyDescent="0.2">
      <c r="A42" s="94" t="s">
        <v>119</v>
      </c>
      <c r="B42" s="36">
        <v>3</v>
      </c>
      <c r="C42" s="41">
        <v>0.38</v>
      </c>
      <c r="E42" s="94" t="s">
        <v>120</v>
      </c>
      <c r="F42" s="36">
        <v>1</v>
      </c>
      <c r="G42" s="37">
        <v>0.43099999999999999</v>
      </c>
    </row>
    <row r="43" spans="1:7" x14ac:dyDescent="0.2">
      <c r="A43" s="94" t="s">
        <v>128</v>
      </c>
      <c r="B43" s="36">
        <v>3</v>
      </c>
      <c r="C43" s="41">
        <v>0.38</v>
      </c>
      <c r="E43" s="94" t="s">
        <v>121</v>
      </c>
      <c r="F43" s="36">
        <v>1</v>
      </c>
      <c r="G43" s="37">
        <v>0.43099999999999999</v>
      </c>
    </row>
    <row r="44" spans="1:7" x14ac:dyDescent="0.2">
      <c r="A44" s="94" t="s">
        <v>129</v>
      </c>
      <c r="B44" s="36">
        <v>3</v>
      </c>
      <c r="C44" s="41">
        <v>0.38</v>
      </c>
      <c r="E44" s="94" t="s">
        <v>122</v>
      </c>
      <c r="F44" s="36">
        <v>1</v>
      </c>
      <c r="G44" s="37">
        <v>0.43099999999999999</v>
      </c>
    </row>
    <row r="45" spans="1:7" ht="13.5" thickBot="1" x14ac:dyDescent="0.25">
      <c r="A45" s="94" t="s">
        <v>51</v>
      </c>
      <c r="B45" s="36">
        <v>3</v>
      </c>
      <c r="C45" s="41">
        <v>0.38</v>
      </c>
      <c r="E45" s="95" t="s">
        <v>123</v>
      </c>
      <c r="F45" s="38">
        <v>1</v>
      </c>
      <c r="G45" s="17">
        <v>0.43099999999999999</v>
      </c>
    </row>
    <row r="46" spans="1:7" ht="13.5" thickBot="1" x14ac:dyDescent="0.25">
      <c r="A46" s="94" t="s">
        <v>130</v>
      </c>
      <c r="B46" s="36">
        <v>3</v>
      </c>
      <c r="C46" s="41">
        <v>0.38</v>
      </c>
      <c r="E46" s="101" t="s">
        <v>81</v>
      </c>
      <c r="F46" s="102">
        <f>SUM(F3:F45)</f>
        <v>244</v>
      </c>
      <c r="G46" s="103" t="s">
        <v>149</v>
      </c>
    </row>
    <row r="47" spans="1:7" x14ac:dyDescent="0.2">
      <c r="A47" s="94" t="s">
        <v>111</v>
      </c>
      <c r="B47" s="36">
        <v>2</v>
      </c>
      <c r="C47" s="41">
        <v>0.253</v>
      </c>
    </row>
    <row r="48" spans="1:7" x14ac:dyDescent="0.2">
      <c r="A48" s="94" t="s">
        <v>131</v>
      </c>
      <c r="B48" s="36">
        <v>2</v>
      </c>
      <c r="C48" s="41">
        <v>0.253</v>
      </c>
    </row>
    <row r="49" spans="1:3" x14ac:dyDescent="0.2">
      <c r="A49" s="94" t="s">
        <v>132</v>
      </c>
      <c r="B49" s="36">
        <v>2</v>
      </c>
      <c r="C49" s="41">
        <v>0.253</v>
      </c>
    </row>
    <row r="50" spans="1:3" x14ac:dyDescent="0.2">
      <c r="A50" s="94" t="s">
        <v>116</v>
      </c>
      <c r="B50" s="36">
        <v>2</v>
      </c>
      <c r="C50" s="41">
        <v>0.253</v>
      </c>
    </row>
    <row r="51" spans="1:3" x14ac:dyDescent="0.2">
      <c r="A51" s="94" t="s">
        <v>117</v>
      </c>
      <c r="B51" s="36">
        <v>2</v>
      </c>
      <c r="C51" s="41">
        <v>0.253</v>
      </c>
    </row>
    <row r="52" spans="1:3" x14ac:dyDescent="0.2">
      <c r="A52" s="94" t="s">
        <v>52</v>
      </c>
      <c r="B52" s="36">
        <v>2</v>
      </c>
      <c r="C52" s="41">
        <v>0.253</v>
      </c>
    </row>
    <row r="53" spans="1:3" x14ac:dyDescent="0.2">
      <c r="A53" s="94" t="s">
        <v>133</v>
      </c>
      <c r="B53" s="36">
        <v>1</v>
      </c>
      <c r="C53" s="41">
        <v>0.127</v>
      </c>
    </row>
    <row r="54" spans="1:3" x14ac:dyDescent="0.2">
      <c r="A54" s="94" t="s">
        <v>134</v>
      </c>
      <c r="B54" s="36">
        <v>1</v>
      </c>
      <c r="C54" s="41">
        <v>0.127</v>
      </c>
    </row>
    <row r="55" spans="1:3" x14ac:dyDescent="0.2">
      <c r="A55" s="94" t="s">
        <v>53</v>
      </c>
      <c r="B55" s="36">
        <v>1</v>
      </c>
      <c r="C55" s="41">
        <v>0.127</v>
      </c>
    </row>
    <row r="56" spans="1:3" x14ac:dyDescent="0.2">
      <c r="A56" s="94" t="s">
        <v>135</v>
      </c>
      <c r="B56" s="36">
        <v>1</v>
      </c>
      <c r="C56" s="41">
        <v>0.127</v>
      </c>
    </row>
    <row r="57" spans="1:3" x14ac:dyDescent="0.2">
      <c r="A57" s="94" t="s">
        <v>136</v>
      </c>
      <c r="B57" s="36">
        <v>1</v>
      </c>
      <c r="C57" s="41">
        <v>0.127</v>
      </c>
    </row>
    <row r="58" spans="1:3" x14ac:dyDescent="0.2">
      <c r="A58" s="94" t="s">
        <v>137</v>
      </c>
      <c r="B58" s="36">
        <v>1</v>
      </c>
      <c r="C58" s="41">
        <v>0.127</v>
      </c>
    </row>
    <row r="59" spans="1:3" x14ac:dyDescent="0.2">
      <c r="A59" s="94" t="s">
        <v>138</v>
      </c>
      <c r="B59" s="36">
        <v>1</v>
      </c>
      <c r="C59" s="41">
        <v>0.127</v>
      </c>
    </row>
    <row r="60" spans="1:3" x14ac:dyDescent="0.2">
      <c r="A60" s="94" t="s">
        <v>54</v>
      </c>
      <c r="B60" s="36">
        <v>1</v>
      </c>
      <c r="C60" s="41">
        <v>0.127</v>
      </c>
    </row>
    <row r="61" spans="1:3" x14ac:dyDescent="0.2">
      <c r="A61" s="94" t="s">
        <v>55</v>
      </c>
      <c r="B61" s="36">
        <v>1</v>
      </c>
      <c r="C61" s="41">
        <v>0.127</v>
      </c>
    </row>
    <row r="62" spans="1:3" x14ac:dyDescent="0.2">
      <c r="A62" s="94" t="s">
        <v>139</v>
      </c>
      <c r="B62" s="36">
        <v>1</v>
      </c>
      <c r="C62" s="41">
        <v>0.127</v>
      </c>
    </row>
    <row r="63" spans="1:3" x14ac:dyDescent="0.2">
      <c r="A63" s="94" t="s">
        <v>140</v>
      </c>
      <c r="B63" s="36">
        <v>1</v>
      </c>
      <c r="C63" s="41">
        <v>0.127</v>
      </c>
    </row>
    <row r="64" spans="1:3" x14ac:dyDescent="0.2">
      <c r="A64" s="94" t="s">
        <v>141</v>
      </c>
      <c r="B64" s="36">
        <v>1</v>
      </c>
      <c r="C64" s="41">
        <v>0.127</v>
      </c>
    </row>
    <row r="65" spans="1:5" x14ac:dyDescent="0.2">
      <c r="A65" s="94" t="s">
        <v>56</v>
      </c>
      <c r="B65" s="36">
        <v>1</v>
      </c>
      <c r="C65" s="41">
        <v>0.127</v>
      </c>
    </row>
    <row r="66" spans="1:5" x14ac:dyDescent="0.2">
      <c r="A66" s="94" t="s">
        <v>142</v>
      </c>
      <c r="B66" s="36">
        <v>1</v>
      </c>
      <c r="C66" s="41">
        <v>0.127</v>
      </c>
    </row>
    <row r="67" spans="1:5" x14ac:dyDescent="0.2">
      <c r="A67" s="94" t="s">
        <v>143</v>
      </c>
      <c r="B67" s="36">
        <v>1</v>
      </c>
      <c r="C67" s="41">
        <v>0.127</v>
      </c>
    </row>
    <row r="68" spans="1:5" x14ac:dyDescent="0.2">
      <c r="A68" s="94" t="s">
        <v>144</v>
      </c>
      <c r="B68" s="36">
        <v>1</v>
      </c>
      <c r="C68" s="41">
        <v>0.127</v>
      </c>
    </row>
    <row r="69" spans="1:5" x14ac:dyDescent="0.2">
      <c r="A69" s="94" t="s">
        <v>145</v>
      </c>
      <c r="B69" s="36">
        <v>1</v>
      </c>
      <c r="C69" s="41">
        <v>0.127</v>
      </c>
    </row>
    <row r="70" spans="1:5" x14ac:dyDescent="0.2">
      <c r="A70" s="94" t="s">
        <v>146</v>
      </c>
      <c r="B70" s="36">
        <v>1</v>
      </c>
      <c r="C70" s="41">
        <v>0.127</v>
      </c>
    </row>
    <row r="71" spans="1:5" x14ac:dyDescent="0.2">
      <c r="A71" s="94" t="s">
        <v>147</v>
      </c>
      <c r="B71" s="36">
        <v>1</v>
      </c>
      <c r="C71" s="41">
        <v>0.127</v>
      </c>
    </row>
    <row r="72" spans="1:5" x14ac:dyDescent="0.2">
      <c r="A72" s="94" t="s">
        <v>148</v>
      </c>
      <c r="B72" s="36">
        <v>1</v>
      </c>
      <c r="C72" s="41">
        <v>0.127</v>
      </c>
    </row>
    <row r="73" spans="1:5" x14ac:dyDescent="0.2">
      <c r="A73" s="94" t="s">
        <v>122</v>
      </c>
      <c r="B73" s="36">
        <v>1</v>
      </c>
      <c r="C73" s="41">
        <v>0.127</v>
      </c>
    </row>
    <row r="74" spans="1:5" x14ac:dyDescent="0.2">
      <c r="A74" s="94" t="s">
        <v>110</v>
      </c>
      <c r="B74" s="36">
        <v>1</v>
      </c>
      <c r="C74" s="41">
        <v>0.127</v>
      </c>
    </row>
    <row r="75" spans="1:5" x14ac:dyDescent="0.2">
      <c r="A75" s="94" t="s">
        <v>57</v>
      </c>
      <c r="B75" s="36">
        <v>1</v>
      </c>
      <c r="C75" s="41">
        <v>0.127</v>
      </c>
    </row>
    <row r="76" spans="1:5" ht="13.5" thickBot="1" x14ac:dyDescent="0.25">
      <c r="A76" s="95" t="s">
        <v>58</v>
      </c>
      <c r="B76" s="38">
        <v>1</v>
      </c>
      <c r="C76" s="42">
        <v>0.127</v>
      </c>
    </row>
    <row r="77" spans="1:5" ht="13.5" thickBot="1" x14ac:dyDescent="0.25">
      <c r="A77" s="98" t="s">
        <v>81</v>
      </c>
      <c r="B77" s="99">
        <f>SUM(B3:B76)</f>
        <v>916</v>
      </c>
      <c r="C77" s="100" t="s">
        <v>149</v>
      </c>
      <c r="E77" s="97"/>
    </row>
    <row r="78" spans="1:5" x14ac:dyDescent="0.2">
      <c r="A78" s="96"/>
      <c r="B78" s="33"/>
      <c r="C78" s="33"/>
    </row>
    <row r="79" spans="1:5" x14ac:dyDescent="0.2">
      <c r="A79" s="3" t="s">
        <v>83</v>
      </c>
    </row>
    <row r="80" spans="1:5" x14ac:dyDescent="0.2">
      <c r="A80" s="33" t="s">
        <v>82</v>
      </c>
    </row>
    <row r="81" spans="1:1" x14ac:dyDescent="0.2">
      <c r="A81" s="3" t="s">
        <v>150</v>
      </c>
    </row>
  </sheetData>
  <mergeCells count="3">
    <mergeCell ref="A1:C1"/>
    <mergeCell ref="E1:G1"/>
    <mergeCell ref="J1:K1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F19"/>
  <sheetViews>
    <sheetView workbookViewId="0">
      <selection activeCell="A18" sqref="A18"/>
    </sheetView>
  </sheetViews>
  <sheetFormatPr defaultRowHeight="15" x14ac:dyDescent="0.25"/>
  <cols>
    <col min="1" max="1" width="24.7109375" customWidth="1"/>
    <col min="2" max="2" width="29.140625" customWidth="1"/>
    <col min="3" max="3" width="34.7109375" customWidth="1"/>
    <col min="4" max="4" width="22" customWidth="1"/>
    <col min="5" max="5" width="23.28515625" customWidth="1"/>
  </cols>
  <sheetData>
    <row r="1" spans="1:6" ht="24.75" customHeight="1" x14ac:dyDescent="0.25">
      <c r="A1" s="181" t="s">
        <v>158</v>
      </c>
      <c r="B1" s="182"/>
      <c r="C1" s="182"/>
      <c r="D1" s="182"/>
      <c r="E1" s="183"/>
      <c r="F1" s="3"/>
    </row>
    <row r="2" spans="1:6" ht="15.75" thickBot="1" x14ac:dyDescent="0.3">
      <c r="A2" s="61"/>
      <c r="B2" s="54" t="s">
        <v>64</v>
      </c>
      <c r="C2" s="54" t="s">
        <v>65</v>
      </c>
      <c r="D2" s="54" t="s">
        <v>66</v>
      </c>
      <c r="E2" s="62" t="s">
        <v>67</v>
      </c>
      <c r="F2" s="3"/>
    </row>
    <row r="3" spans="1:6" ht="20.100000000000001" customHeight="1" x14ac:dyDescent="0.25">
      <c r="A3" s="63">
        <v>2006</v>
      </c>
      <c r="B3" s="58">
        <v>9605806</v>
      </c>
      <c r="C3" s="55">
        <v>7870709.4000000004</v>
      </c>
      <c r="D3" s="131">
        <v>7856980.2999999998</v>
      </c>
      <c r="E3" s="56">
        <v>99.83</v>
      </c>
      <c r="F3" s="3"/>
    </row>
    <row r="4" spans="1:6" ht="20.100000000000001" customHeight="1" x14ac:dyDescent="0.25">
      <c r="A4" s="64">
        <v>2007</v>
      </c>
      <c r="B4" s="59">
        <v>5548068</v>
      </c>
      <c r="C4" s="52">
        <v>5726225</v>
      </c>
      <c r="D4" s="132">
        <v>5719496.5</v>
      </c>
      <c r="E4" s="57">
        <v>99.88</v>
      </c>
      <c r="F4" s="3"/>
    </row>
    <row r="5" spans="1:6" ht="20.100000000000001" customHeight="1" x14ac:dyDescent="0.25">
      <c r="A5" s="64">
        <v>2008</v>
      </c>
      <c r="B5" s="59">
        <v>6380827</v>
      </c>
      <c r="C5" s="52">
        <v>5691085.5999999996</v>
      </c>
      <c r="D5" s="132">
        <v>5663265.5999999996</v>
      </c>
      <c r="E5" s="57">
        <v>99.51</v>
      </c>
      <c r="F5" s="3"/>
    </row>
    <row r="6" spans="1:6" ht="20.100000000000001" customHeight="1" x14ac:dyDescent="0.25">
      <c r="A6" s="64">
        <v>2009</v>
      </c>
      <c r="B6" s="60">
        <v>192191099</v>
      </c>
      <c r="C6" s="53">
        <v>193337642</v>
      </c>
      <c r="D6" s="132">
        <v>191425995</v>
      </c>
      <c r="E6" s="57">
        <v>99</v>
      </c>
      <c r="F6" s="3"/>
    </row>
    <row r="7" spans="1:6" ht="20.100000000000001" customHeight="1" x14ac:dyDescent="0.25">
      <c r="A7" s="64">
        <v>2010</v>
      </c>
      <c r="B7" s="59">
        <v>104101764</v>
      </c>
      <c r="C7" s="52">
        <v>126971344.59999999</v>
      </c>
      <c r="D7" s="132">
        <v>126715614.40000001</v>
      </c>
      <c r="E7" s="57">
        <v>99.8</v>
      </c>
      <c r="F7" s="3"/>
    </row>
    <row r="8" spans="1:6" ht="20.100000000000001" customHeight="1" x14ac:dyDescent="0.25">
      <c r="A8" s="64">
        <v>2011</v>
      </c>
      <c r="B8" s="59">
        <v>61608203</v>
      </c>
      <c r="C8" s="52">
        <v>64528945.100000001</v>
      </c>
      <c r="D8" s="132">
        <v>64526232.600000001</v>
      </c>
      <c r="E8" s="57">
        <v>99</v>
      </c>
      <c r="F8" s="3"/>
    </row>
    <row r="9" spans="1:6" ht="20.100000000000001" customHeight="1" x14ac:dyDescent="0.25">
      <c r="A9" s="64">
        <v>2012</v>
      </c>
      <c r="B9" s="59">
        <v>61978606</v>
      </c>
      <c r="C9" s="52">
        <v>75667922</v>
      </c>
      <c r="D9" s="132">
        <v>75623722.459999993</v>
      </c>
      <c r="E9" s="57">
        <v>99.94</v>
      </c>
      <c r="F9" s="3"/>
    </row>
    <row r="10" spans="1:6" ht="20.100000000000001" customHeight="1" x14ac:dyDescent="0.25">
      <c r="A10" s="64">
        <v>2013</v>
      </c>
      <c r="B10" s="59">
        <v>58149289</v>
      </c>
      <c r="C10" s="52">
        <v>110888899.45</v>
      </c>
      <c r="D10" s="132">
        <v>110748642.89</v>
      </c>
      <c r="E10" s="57">
        <v>99.87</v>
      </c>
      <c r="F10" s="3"/>
    </row>
    <row r="11" spans="1:6" ht="20.100000000000001" customHeight="1" x14ac:dyDescent="0.25">
      <c r="A11" s="64">
        <v>2014</v>
      </c>
      <c r="B11" s="59">
        <v>118474767</v>
      </c>
      <c r="C11" s="52">
        <v>127977522</v>
      </c>
      <c r="D11" s="132">
        <v>127252891.56999999</v>
      </c>
      <c r="E11" s="57">
        <v>99.43</v>
      </c>
      <c r="F11" s="3"/>
    </row>
    <row r="12" spans="1:6" ht="20.100000000000001" customHeight="1" x14ac:dyDescent="0.25">
      <c r="A12" s="64">
        <v>2015</v>
      </c>
      <c r="B12" s="59">
        <v>150209746</v>
      </c>
      <c r="C12" s="52">
        <v>224842062.06</v>
      </c>
      <c r="D12" s="132">
        <v>224537500.94999999</v>
      </c>
      <c r="E12" s="57">
        <v>99.86</v>
      </c>
      <c r="F12" s="3"/>
    </row>
    <row r="13" spans="1:6" ht="20.100000000000001" customHeight="1" x14ac:dyDescent="0.25">
      <c r="A13" s="64">
        <v>2016</v>
      </c>
      <c r="B13" s="59">
        <v>226456103</v>
      </c>
      <c r="C13" s="52">
        <v>224393187.13999999</v>
      </c>
      <c r="D13" s="132">
        <v>224378290.03999999</v>
      </c>
      <c r="E13" s="57">
        <v>99.99</v>
      </c>
      <c r="F13" s="3"/>
    </row>
    <row r="14" spans="1:6" ht="20.100000000000001" customHeight="1" x14ac:dyDescent="0.25">
      <c r="A14" s="64">
        <v>2017</v>
      </c>
      <c r="B14" s="133">
        <v>282196053</v>
      </c>
      <c r="C14" s="134">
        <v>221515267.38</v>
      </c>
      <c r="D14" s="135">
        <v>221483555.56999999</v>
      </c>
      <c r="E14" s="136">
        <v>99.99</v>
      </c>
      <c r="F14" s="3"/>
    </row>
    <row r="15" spans="1:6" ht="20.100000000000001" customHeight="1" x14ac:dyDescent="0.25">
      <c r="A15" s="54">
        <v>2018</v>
      </c>
      <c r="B15" s="137">
        <v>325434426</v>
      </c>
      <c r="C15" s="137">
        <v>299780567</v>
      </c>
      <c r="D15" s="138">
        <v>299710879.60000002</v>
      </c>
      <c r="E15" s="139">
        <v>99.98</v>
      </c>
      <c r="F15" s="3"/>
    </row>
    <row r="16" spans="1:6" ht="15.75" thickBot="1" x14ac:dyDescent="0.3">
      <c r="A16" s="39">
        <v>2019</v>
      </c>
      <c r="B16" s="140">
        <v>870895180</v>
      </c>
      <c r="C16" s="140">
        <v>707853791</v>
      </c>
      <c r="D16" s="140">
        <v>707766183.33000004</v>
      </c>
      <c r="E16" s="141">
        <v>99.99</v>
      </c>
      <c r="F16" s="3"/>
    </row>
    <row r="18" spans="1:1" x14ac:dyDescent="0.25">
      <c r="A18" s="142" t="s">
        <v>174</v>
      </c>
    </row>
    <row r="19" spans="1:1" x14ac:dyDescent="0.25">
      <c r="A19" t="s">
        <v>173</v>
      </c>
    </row>
  </sheetData>
  <mergeCells count="1">
    <mergeCell ref="A1:E1"/>
  </mergeCell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O22"/>
  <sheetViews>
    <sheetView topLeftCell="A7" workbookViewId="0">
      <selection activeCell="C31" sqref="C31"/>
    </sheetView>
  </sheetViews>
  <sheetFormatPr defaultRowHeight="15" x14ac:dyDescent="0.25"/>
  <cols>
    <col min="1" max="1" width="41.85546875" customWidth="1"/>
    <col min="2" max="2" width="13.140625" bestFit="1" customWidth="1"/>
    <col min="7" max="7" width="15.140625" customWidth="1"/>
    <col min="8" max="8" width="40.42578125" customWidth="1"/>
  </cols>
  <sheetData>
    <row r="1" spans="1:15" ht="24.75" customHeight="1" x14ac:dyDescent="0.25">
      <c r="A1" s="181" t="s">
        <v>151</v>
      </c>
      <c r="B1" s="182"/>
      <c r="C1" s="182"/>
      <c r="D1" s="182"/>
      <c r="E1" s="182"/>
      <c r="F1" s="183"/>
      <c r="G1" s="2"/>
      <c r="N1" s="2"/>
      <c r="O1" s="2"/>
    </row>
    <row r="2" spans="1:15" ht="15.75" thickBot="1" x14ac:dyDescent="0.3">
      <c r="A2" s="72"/>
      <c r="B2" s="83">
        <v>2014</v>
      </c>
      <c r="C2" s="83">
        <v>2015</v>
      </c>
      <c r="D2" s="83">
        <v>2016</v>
      </c>
      <c r="E2" s="83">
        <v>2017</v>
      </c>
      <c r="F2" s="84">
        <v>2018</v>
      </c>
      <c r="G2" s="89"/>
      <c r="H2" s="91"/>
      <c r="N2" s="2"/>
      <c r="O2" s="2"/>
    </row>
    <row r="3" spans="1:15" x14ac:dyDescent="0.25">
      <c r="A3" s="87" t="s">
        <v>59</v>
      </c>
      <c r="B3" s="73">
        <v>21</v>
      </c>
      <c r="C3" s="74">
        <v>19</v>
      </c>
      <c r="D3" s="74">
        <v>22</v>
      </c>
      <c r="E3" s="74">
        <v>20</v>
      </c>
      <c r="F3" s="75">
        <v>26</v>
      </c>
      <c r="G3" s="90"/>
      <c r="H3" s="91"/>
      <c r="N3" s="2"/>
      <c r="O3" s="2"/>
    </row>
    <row r="4" spans="1:15" x14ac:dyDescent="0.25">
      <c r="A4" s="87" t="s">
        <v>60</v>
      </c>
      <c r="B4" s="76">
        <v>6</v>
      </c>
      <c r="C4" s="69">
        <v>10</v>
      </c>
      <c r="D4" s="69">
        <v>10</v>
      </c>
      <c r="E4" s="69">
        <v>9</v>
      </c>
      <c r="F4" s="77">
        <v>10</v>
      </c>
      <c r="G4" s="90"/>
      <c r="H4" s="91"/>
      <c r="N4" s="2"/>
      <c r="O4" s="2"/>
    </row>
    <row r="5" spans="1:15" x14ac:dyDescent="0.25">
      <c r="A5" s="87" t="s">
        <v>61</v>
      </c>
      <c r="B5" s="76">
        <v>10</v>
      </c>
      <c r="C5" s="69">
        <v>7</v>
      </c>
      <c r="D5" s="69">
        <v>9</v>
      </c>
      <c r="E5" s="69">
        <v>8</v>
      </c>
      <c r="F5" s="77">
        <v>8</v>
      </c>
      <c r="G5" s="90"/>
      <c r="H5" s="91"/>
      <c r="N5" s="2"/>
      <c r="O5" s="2"/>
    </row>
    <row r="6" spans="1:15" x14ac:dyDescent="0.25">
      <c r="A6" s="87" t="s">
        <v>62</v>
      </c>
      <c r="B6" s="76">
        <v>3</v>
      </c>
      <c r="C6" s="69">
        <v>2</v>
      </c>
      <c r="D6" s="69">
        <v>3</v>
      </c>
      <c r="E6" s="69">
        <v>2</v>
      </c>
      <c r="F6" s="77">
        <v>8</v>
      </c>
      <c r="G6" s="90"/>
      <c r="H6" s="91"/>
      <c r="N6" s="2"/>
      <c r="O6" s="2"/>
    </row>
    <row r="7" spans="1:15" ht="15.75" thickBot="1" x14ac:dyDescent="0.3">
      <c r="A7" s="88" t="s">
        <v>63</v>
      </c>
      <c r="B7" s="78">
        <v>2</v>
      </c>
      <c r="C7" s="79">
        <v>0</v>
      </c>
      <c r="D7" s="79">
        <v>0</v>
      </c>
      <c r="E7" s="79">
        <v>1</v>
      </c>
      <c r="F7" s="80">
        <v>0</v>
      </c>
      <c r="G7" s="113" t="s">
        <v>156</v>
      </c>
      <c r="H7" s="91"/>
      <c r="N7" s="2"/>
      <c r="O7" s="2"/>
    </row>
    <row r="8" spans="1:15" ht="15.75" thickBot="1" x14ac:dyDescent="0.3">
      <c r="A8" s="111" t="s">
        <v>155</v>
      </c>
      <c r="B8" s="109">
        <f>(B4/B3)*100</f>
        <v>28.571428571428569</v>
      </c>
      <c r="C8" s="109">
        <f>(C4/C3)*100</f>
        <v>52.631578947368418</v>
      </c>
      <c r="D8" s="109">
        <f t="shared" ref="D8:E8" si="0">(D4/D3)*100</f>
        <v>45.454545454545453</v>
      </c>
      <c r="E8" s="109">
        <f t="shared" si="0"/>
        <v>45</v>
      </c>
      <c r="F8" s="110">
        <f>(F4/F3)*100</f>
        <v>38.461538461538467</v>
      </c>
      <c r="G8" s="112">
        <f>AVERAGE(B8:F8)</f>
        <v>42.02381828697618</v>
      </c>
      <c r="H8" s="91"/>
      <c r="N8" s="2"/>
      <c r="O8" s="2"/>
    </row>
    <row r="9" spans="1:15" x14ac:dyDescent="0.25">
      <c r="A9" s="93"/>
      <c r="B9" s="108"/>
      <c r="C9" s="108"/>
      <c r="D9" s="108"/>
      <c r="E9" s="108"/>
      <c r="F9" s="108"/>
      <c r="G9" s="92"/>
      <c r="H9" s="91"/>
      <c r="N9" s="2"/>
      <c r="O9" s="2"/>
    </row>
    <row r="10" spans="1:15" x14ac:dyDescent="0.25">
      <c r="A10" s="93"/>
      <c r="B10" s="108"/>
      <c r="C10" s="108"/>
      <c r="D10" s="108"/>
      <c r="E10" s="108"/>
      <c r="F10" s="108"/>
      <c r="G10" s="92"/>
      <c r="H10" s="91"/>
      <c r="N10" s="2"/>
      <c r="O10" s="2"/>
    </row>
    <row r="11" spans="1:15" ht="15.75" thickBot="1" x14ac:dyDescent="0.3">
      <c r="A11" s="2"/>
      <c r="B11" s="2"/>
      <c r="C11" s="2"/>
      <c r="D11" s="2"/>
      <c r="E11" s="2"/>
      <c r="F11" s="2"/>
      <c r="G11" s="2"/>
      <c r="H11" s="91"/>
      <c r="N11" s="2"/>
      <c r="O11" s="2"/>
    </row>
    <row r="12" spans="1:15" ht="15.75" x14ac:dyDescent="0.25">
      <c r="A12" s="181" t="s">
        <v>152</v>
      </c>
      <c r="B12" s="182"/>
      <c r="C12" s="182"/>
      <c r="D12" s="182"/>
      <c r="E12" s="182"/>
      <c r="F12" s="183"/>
      <c r="G12" s="2"/>
      <c r="N12" s="2"/>
      <c r="O12" s="2"/>
    </row>
    <row r="13" spans="1:15" ht="15.75" thickBot="1" x14ac:dyDescent="0.3">
      <c r="A13" s="70"/>
      <c r="B13" s="83">
        <v>2014</v>
      </c>
      <c r="C13" s="83">
        <v>2015</v>
      </c>
      <c r="D13" s="83">
        <v>2016</v>
      </c>
      <c r="E13" s="83">
        <v>2017</v>
      </c>
      <c r="F13" s="84">
        <v>2018</v>
      </c>
      <c r="G13" s="2"/>
      <c r="H13" s="68"/>
      <c r="I13" s="68"/>
      <c r="J13" s="2"/>
      <c r="K13" s="2"/>
      <c r="L13" s="2"/>
      <c r="M13" s="2"/>
      <c r="N13" s="2"/>
      <c r="O13" s="2"/>
    </row>
    <row r="14" spans="1:15" x14ac:dyDescent="0.25">
      <c r="A14" s="85" t="s">
        <v>59</v>
      </c>
      <c r="B14" s="81">
        <v>21</v>
      </c>
      <c r="C14" s="74">
        <v>19</v>
      </c>
      <c r="D14" s="74">
        <v>16</v>
      </c>
      <c r="E14" s="74">
        <v>17</v>
      </c>
      <c r="F14" s="75">
        <v>17</v>
      </c>
      <c r="G14" s="2"/>
      <c r="H14" s="2"/>
      <c r="I14" s="2"/>
      <c r="J14" s="2"/>
      <c r="K14" s="2"/>
      <c r="L14" s="2"/>
      <c r="M14" s="2"/>
      <c r="N14" s="2"/>
      <c r="O14" s="2"/>
    </row>
    <row r="15" spans="1:15" x14ac:dyDescent="0.25">
      <c r="A15" s="85" t="s">
        <v>60</v>
      </c>
      <c r="B15" s="71">
        <v>15</v>
      </c>
      <c r="C15" s="69">
        <v>12</v>
      </c>
      <c r="D15" s="69">
        <v>8</v>
      </c>
      <c r="E15" s="69">
        <v>7</v>
      </c>
      <c r="F15" s="77">
        <v>7</v>
      </c>
      <c r="G15" s="2"/>
      <c r="H15" s="2"/>
      <c r="I15" s="2"/>
      <c r="J15" s="2"/>
      <c r="K15" s="2"/>
      <c r="L15" s="2"/>
      <c r="M15" s="2"/>
      <c r="N15" s="2"/>
      <c r="O15" s="2"/>
    </row>
    <row r="16" spans="1:15" x14ac:dyDescent="0.25">
      <c r="A16" s="85" t="s">
        <v>61</v>
      </c>
      <c r="B16" s="71">
        <v>3</v>
      </c>
      <c r="C16" s="69">
        <v>5</v>
      </c>
      <c r="D16" s="69">
        <v>6</v>
      </c>
      <c r="E16" s="69">
        <v>6</v>
      </c>
      <c r="F16" s="77">
        <v>5</v>
      </c>
      <c r="G16" s="2"/>
      <c r="H16" s="2"/>
      <c r="I16" s="2"/>
      <c r="J16" s="2"/>
      <c r="K16" s="2"/>
      <c r="L16" s="2"/>
      <c r="M16" s="2"/>
      <c r="N16" s="2"/>
      <c r="O16" s="2"/>
    </row>
    <row r="17" spans="1:7" x14ac:dyDescent="0.25">
      <c r="A17" s="85" t="s">
        <v>62</v>
      </c>
      <c r="B17" s="71">
        <v>1</v>
      </c>
      <c r="C17" s="69">
        <v>2</v>
      </c>
      <c r="D17" s="69">
        <v>2</v>
      </c>
      <c r="E17" s="69">
        <v>4</v>
      </c>
      <c r="F17" s="77">
        <v>5</v>
      </c>
    </row>
    <row r="18" spans="1:7" ht="15.75" thickBot="1" x14ac:dyDescent="0.3">
      <c r="A18" s="86" t="s">
        <v>63</v>
      </c>
      <c r="B18" s="82">
        <v>2</v>
      </c>
      <c r="C18" s="79">
        <v>0</v>
      </c>
      <c r="D18" s="79">
        <v>0</v>
      </c>
      <c r="E18" s="79">
        <v>0</v>
      </c>
      <c r="F18" s="80">
        <v>0</v>
      </c>
      <c r="G18" s="113" t="s">
        <v>156</v>
      </c>
    </row>
    <row r="19" spans="1:7" ht="15.75" thickBot="1" x14ac:dyDescent="0.3">
      <c r="A19" s="111" t="s">
        <v>155</v>
      </c>
      <c r="B19" s="109">
        <f>(B15/B14)*100</f>
        <v>71.428571428571431</v>
      </c>
      <c r="C19" s="109">
        <f t="shared" ref="C19:F19" si="1">(C15/C14)*100</f>
        <v>63.157894736842103</v>
      </c>
      <c r="D19" s="109">
        <f t="shared" si="1"/>
        <v>50</v>
      </c>
      <c r="E19" s="109">
        <f t="shared" si="1"/>
        <v>41.17647058823529</v>
      </c>
      <c r="F19" s="110">
        <f t="shared" si="1"/>
        <v>41.17647058823529</v>
      </c>
      <c r="G19" s="112">
        <f>AVERAGE(B19:F19)</f>
        <v>53.387881468376825</v>
      </c>
    </row>
    <row r="20" spans="1:7" x14ac:dyDescent="0.25">
      <c r="A20" s="2"/>
      <c r="B20" s="2"/>
      <c r="C20" s="2"/>
      <c r="D20" s="2"/>
      <c r="E20" s="2"/>
      <c r="F20" s="2"/>
    </row>
    <row r="21" spans="1:7" x14ac:dyDescent="0.25">
      <c r="A21" s="142" t="s">
        <v>174</v>
      </c>
    </row>
    <row r="22" spans="1:7" x14ac:dyDescent="0.25">
      <c r="A22" s="142" t="s">
        <v>173</v>
      </c>
    </row>
  </sheetData>
  <mergeCells count="2">
    <mergeCell ref="A1:F1"/>
    <mergeCell ref="A12:F12"/>
  </mergeCells>
  <conditionalFormatting sqref="B8:F8">
    <cfRule type="colorScale" priority="2">
      <colorScale>
        <cfvo type="min"/>
        <cfvo type="percentile" val="50"/>
        <cfvo type="max"/>
        <color theme="5"/>
        <color theme="7" tint="0.79998168889431442"/>
        <color theme="9"/>
      </colorScale>
    </cfRule>
  </conditionalFormatting>
  <conditionalFormatting sqref="B19:F19">
    <cfRule type="colorScale" priority="1">
      <colorScale>
        <cfvo type="min"/>
        <cfvo type="percentile" val="50"/>
        <cfvo type="max"/>
        <color theme="5"/>
        <color theme="7" tint="0.79998168889431442"/>
        <color theme="9"/>
      </colorScale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8</vt:i4>
      </vt:variant>
    </vt:vector>
  </HeadingPairs>
  <TitlesOfParts>
    <vt:vector size="8" baseType="lpstr">
      <vt:lpstr>Výdavky na obranu (mil. USD)</vt:lpstr>
      <vt:lpstr>Výdavky na obranu (% HDP)</vt:lpstr>
      <vt:lpstr>Výdavky na rozvoj</vt:lpstr>
      <vt:lpstr>Výdavky na R&amp;D (mil. EUR)</vt:lpstr>
      <vt:lpstr>Výdavky na R&amp;D (% HDP)</vt:lpstr>
      <vt:lpstr>WoS - výstupy</vt:lpstr>
      <vt:lpstr>Rozvoj obrany - rozpočet</vt:lpstr>
      <vt:lpstr>Hodnotenie programových cieľov</vt:lpstr>
    </vt:vector>
  </TitlesOfParts>
  <Company>MO 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OLEJAROVA Barbora</dc:creator>
  <cp:lastModifiedBy>HROZENSKA Barbora</cp:lastModifiedBy>
  <cp:lastPrinted>2019-08-28T11:22:16Z</cp:lastPrinted>
  <dcterms:created xsi:type="dcterms:W3CDTF">2019-08-28T11:22:08Z</dcterms:created>
  <dcterms:modified xsi:type="dcterms:W3CDTF">2020-11-26T11:31:30Z</dcterms:modified>
</cp:coreProperties>
</file>